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defaultThemeVersion="124226"/>
  <bookViews>
    <workbookView xWindow="-96" yWindow="-96" windowWidth="21792" windowHeight="13176"/>
  </bookViews>
  <sheets>
    <sheet name="ナンバーカードと学校名を入力してください" sheetId="1" r:id="rId1"/>
    <sheet name="Sheet1" sheetId="2" r:id="rId2"/>
  </sheets>
  <definedNames>
    <definedName name="_xlnm.Print_Area" localSheetId="0">ナンバーカードと学校名を入力してください!$A$1:$V$122</definedName>
    <definedName name="夏季１">ナンバーカードと学校名を入力してください!$AF$45:$AF$62</definedName>
    <definedName name="夏季２">ナンバーカードと学校名を入力してください!$AF$63</definedName>
    <definedName name="秋季">ナンバーカードと学校名を入力してください!$AF$64:$AF$78</definedName>
    <definedName name="春季">ナンバーカードと学校名を入力してください!$AF$27:$AF$44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19" i="1"/>
  <c r="AF19"/>
  <c r="D12"/>
  <c r="G15"/>
  <c r="AC24"/>
  <c r="AC25"/>
  <c r="AC26"/>
  <c r="AC27"/>
  <c r="AC28"/>
  <c r="AC29"/>
  <c r="AC30"/>
  <c r="AC31"/>
  <c r="AC32"/>
  <c r="AC33"/>
  <c r="AC34"/>
  <c r="AC35"/>
  <c r="AC36"/>
  <c r="AC37"/>
  <c r="AC38"/>
  <c r="AC39"/>
  <c r="AC40"/>
  <c r="AC41"/>
  <c r="AC42"/>
  <c r="AC43"/>
  <c r="AC44"/>
  <c r="AC45"/>
  <c r="AC46"/>
  <c r="AC47"/>
  <c r="AC48"/>
  <c r="AC49"/>
  <c r="AC50"/>
  <c r="AC51"/>
  <c r="AC52"/>
  <c r="AC53"/>
  <c r="AC54"/>
  <c r="AC55"/>
  <c r="AC56"/>
  <c r="AC57"/>
  <c r="AC58"/>
  <c r="AC59"/>
  <c r="AC60"/>
  <c r="AC61"/>
  <c r="AC62"/>
  <c r="AC63"/>
  <c r="AC64"/>
  <c r="AC65"/>
  <c r="AC66"/>
  <c r="AC67"/>
  <c r="AC68"/>
  <c r="AC69"/>
  <c r="AC70"/>
  <c r="AC71"/>
  <c r="AC72"/>
  <c r="AC73"/>
  <c r="AC74"/>
  <c r="AC75"/>
  <c r="AC76"/>
  <c r="AC77"/>
  <c r="AC78"/>
  <c r="AC79"/>
  <c r="AC80"/>
  <c r="AC81"/>
  <c r="AC82"/>
  <c r="AC83"/>
  <c r="AC84"/>
  <c r="AC85"/>
  <c r="AC86"/>
  <c r="AC87"/>
  <c r="AC88"/>
  <c r="AC89"/>
  <c r="AC90"/>
  <c r="AC91"/>
  <c r="AC92"/>
  <c r="AC93"/>
  <c r="AC94"/>
  <c r="AC95"/>
  <c r="AC96"/>
  <c r="AC97"/>
  <c r="AC98"/>
  <c r="AC99"/>
  <c r="AC100"/>
  <c r="AC101"/>
  <c r="AC102"/>
  <c r="AC103"/>
  <c r="AC104"/>
  <c r="AC105"/>
  <c r="AC106"/>
  <c r="AC107"/>
  <c r="AC108"/>
  <c r="AC109"/>
  <c r="AC110"/>
  <c r="AC111"/>
  <c r="AC112"/>
  <c r="AC113"/>
  <c r="AC114"/>
  <c r="AC115"/>
  <c r="AC116"/>
  <c r="AC117"/>
  <c r="AC118"/>
  <c r="AC119"/>
  <c r="AC120"/>
  <c r="AC121"/>
  <c r="AC122"/>
  <c r="AC23"/>
  <c r="U33"/>
  <c r="V33"/>
  <c r="U34"/>
  <c r="V34"/>
  <c r="U35"/>
  <c r="V35"/>
  <c r="U36"/>
  <c r="V36"/>
  <c r="U37"/>
  <c r="V37"/>
  <c r="V32"/>
  <c r="U32"/>
  <c r="AM24"/>
  <c r="AN24"/>
  <c r="AM25"/>
  <c r="AN25"/>
  <c r="AM26"/>
  <c r="AN26"/>
  <c r="AM27"/>
  <c r="AN27"/>
  <c r="AM28"/>
  <c r="AN28"/>
  <c r="AM29"/>
  <c r="AN29"/>
  <c r="AM30"/>
  <c r="AN30"/>
  <c r="AM31"/>
  <c r="AN31"/>
  <c r="AM32"/>
  <c r="AN32"/>
  <c r="AM33"/>
  <c r="AN33"/>
  <c r="AM34"/>
  <c r="AN34"/>
  <c r="AM35"/>
  <c r="AN35"/>
  <c r="AM36"/>
  <c r="AN36"/>
  <c r="AM37"/>
  <c r="AN37"/>
  <c r="AM38"/>
  <c r="AN38"/>
  <c r="AM39"/>
  <c r="AN39"/>
  <c r="AM40"/>
  <c r="AN40"/>
  <c r="AM41"/>
  <c r="AN41"/>
  <c r="AM42"/>
  <c r="AN42"/>
  <c r="AM43"/>
  <c r="AN43"/>
  <c r="AM44"/>
  <c r="AN44"/>
  <c r="AM45"/>
  <c r="AN45"/>
  <c r="AM46"/>
  <c r="AN46"/>
  <c r="AM47"/>
  <c r="AN47"/>
  <c r="AM48"/>
  <c r="AN48"/>
  <c r="AM49"/>
  <c r="AN49"/>
  <c r="AM50"/>
  <c r="AN50"/>
  <c r="AM51"/>
  <c r="AN51"/>
  <c r="AM52"/>
  <c r="AN52"/>
  <c r="AM53"/>
  <c r="AN53"/>
  <c r="AM54"/>
  <c r="AN54"/>
  <c r="AM55"/>
  <c r="AN55"/>
  <c r="AM56"/>
  <c r="AN56"/>
  <c r="AM57"/>
  <c r="AN57"/>
  <c r="AM58"/>
  <c r="AN58"/>
  <c r="AM59"/>
  <c r="AN59"/>
  <c r="AM60"/>
  <c r="AN60"/>
  <c r="AM61"/>
  <c r="AN61"/>
  <c r="AM62"/>
  <c r="AN62"/>
  <c r="AM63"/>
  <c r="AN63"/>
  <c r="AM64"/>
  <c r="AN64"/>
  <c r="AM65"/>
  <c r="AN65"/>
  <c r="AM66"/>
  <c r="AN66"/>
  <c r="AM67"/>
  <c r="AN67"/>
  <c r="AM68"/>
  <c r="AN68"/>
  <c r="AM69"/>
  <c r="AN69"/>
  <c r="AM70"/>
  <c r="AN70"/>
  <c r="AM71"/>
  <c r="AN71"/>
  <c r="AM72"/>
  <c r="AN72"/>
  <c r="AM73"/>
  <c r="AN73"/>
  <c r="AM74"/>
  <c r="AN74"/>
  <c r="AM75"/>
  <c r="AN75"/>
  <c r="AM76"/>
  <c r="AN76"/>
  <c r="AM77"/>
  <c r="AN77"/>
  <c r="AM78"/>
  <c r="AN78"/>
  <c r="AM79"/>
  <c r="AN79"/>
  <c r="AM80"/>
  <c r="AN80"/>
  <c r="AM81"/>
  <c r="AN81"/>
  <c r="AM82"/>
  <c r="AN82"/>
  <c r="AM83"/>
  <c r="AN83"/>
  <c r="AM84"/>
  <c r="AN84"/>
  <c r="AM85"/>
  <c r="AN85"/>
  <c r="AM86"/>
  <c r="AN86"/>
  <c r="AM87"/>
  <c r="AN87"/>
  <c r="AM88"/>
  <c r="AN88"/>
  <c r="AM89"/>
  <c r="AN89"/>
  <c r="AM90"/>
  <c r="AN90"/>
  <c r="AM91"/>
  <c r="AN91"/>
  <c r="AM92"/>
  <c r="AN92"/>
  <c r="AM93"/>
  <c r="AN93"/>
  <c r="AM94"/>
  <c r="AN94"/>
  <c r="AM95"/>
  <c r="AN95"/>
  <c r="AM96"/>
  <c r="AN96"/>
  <c r="AM97"/>
  <c r="AN97"/>
  <c r="AM98"/>
  <c r="AN98"/>
  <c r="AM99"/>
  <c r="AN99"/>
  <c r="AM100"/>
  <c r="AN100"/>
  <c r="AM101"/>
  <c r="AN101"/>
  <c r="AM102"/>
  <c r="AN102"/>
  <c r="AM103"/>
  <c r="AN103"/>
  <c r="AM104"/>
  <c r="AN104"/>
  <c r="AM105"/>
  <c r="AN105"/>
  <c r="AM106"/>
  <c r="AN106"/>
  <c r="AM107"/>
  <c r="AN107"/>
  <c r="AM108"/>
  <c r="AN108"/>
  <c r="AM109"/>
  <c r="AN109"/>
  <c r="AM110"/>
  <c r="AN110"/>
  <c r="AM111"/>
  <c r="AN111"/>
  <c r="AM112"/>
  <c r="AN112"/>
  <c r="AM113"/>
  <c r="AN113"/>
  <c r="AM114"/>
  <c r="AN114"/>
  <c r="AM115"/>
  <c r="AN115"/>
  <c r="AM116"/>
  <c r="AN116"/>
  <c r="AM117"/>
  <c r="AN117"/>
  <c r="AM118"/>
  <c r="AN118"/>
  <c r="AM119"/>
  <c r="AN119"/>
  <c r="AM120"/>
  <c r="AN120"/>
  <c r="AM121"/>
  <c r="AN121"/>
  <c r="AM122"/>
  <c r="AN122"/>
  <c r="AN23"/>
  <c r="AM23"/>
  <c r="AS98"/>
  <c r="AT98"/>
  <c r="AS99"/>
  <c r="AT99"/>
  <c r="AS100"/>
  <c r="AS101"/>
  <c r="AT101"/>
  <c r="AS102"/>
  <c r="AT102"/>
  <c r="AS103"/>
  <c r="AT103"/>
  <c r="AS104"/>
  <c r="AT104"/>
  <c r="AS105"/>
  <c r="AT105"/>
  <c r="AS106"/>
  <c r="AT106"/>
  <c r="AS107"/>
  <c r="AT107"/>
  <c r="AS108"/>
  <c r="AT108"/>
  <c r="AS109"/>
  <c r="AT109"/>
  <c r="AS110"/>
  <c r="AT110"/>
  <c r="AS111"/>
  <c r="AT111"/>
  <c r="AS112"/>
  <c r="AT112"/>
  <c r="AS113"/>
  <c r="AT113"/>
  <c r="AS114"/>
  <c r="AT114"/>
  <c r="AS115"/>
  <c r="AT115"/>
  <c r="AS116"/>
  <c r="AT116"/>
  <c r="AS117"/>
  <c r="AT117"/>
  <c r="AS118"/>
  <c r="AT118"/>
  <c r="AS119"/>
  <c r="AT119"/>
  <c r="AS120"/>
  <c r="AT120"/>
  <c r="AS121"/>
  <c r="AT121"/>
  <c r="AS122"/>
  <c r="AT122"/>
  <c r="AS24"/>
  <c r="AT24"/>
  <c r="AS25"/>
  <c r="AT25"/>
  <c r="AS26"/>
  <c r="AT26"/>
  <c r="AS27"/>
  <c r="AT27"/>
  <c r="AS28"/>
  <c r="AT28"/>
  <c r="AS29"/>
  <c r="AT29"/>
  <c r="AS30"/>
  <c r="AT30"/>
  <c r="AS31"/>
  <c r="AT31"/>
  <c r="AS32"/>
  <c r="AT32"/>
  <c r="AS33"/>
  <c r="AT33"/>
  <c r="AS34"/>
  <c r="AT34"/>
  <c r="AS35"/>
  <c r="AT35"/>
  <c r="AS36"/>
  <c r="AT36"/>
  <c r="AS37"/>
  <c r="AT37"/>
  <c r="AS38"/>
  <c r="AT38"/>
  <c r="AS39"/>
  <c r="AT39"/>
  <c r="AS40"/>
  <c r="AT40"/>
  <c r="AS41"/>
  <c r="AT41"/>
  <c r="AS42"/>
  <c r="AT42"/>
  <c r="AS43"/>
  <c r="AT43"/>
  <c r="AS44"/>
  <c r="AT44"/>
  <c r="AS45"/>
  <c r="AT45"/>
  <c r="AS46"/>
  <c r="AT46"/>
  <c r="AS47"/>
  <c r="AT47"/>
  <c r="AS48"/>
  <c r="AT48"/>
  <c r="AS49"/>
  <c r="AT49"/>
  <c r="AS50"/>
  <c r="AT50"/>
  <c r="AS51"/>
  <c r="AT51"/>
  <c r="AS52"/>
  <c r="AT52"/>
  <c r="AS53"/>
  <c r="AT53"/>
  <c r="AS54"/>
  <c r="AT54"/>
  <c r="AS55"/>
  <c r="AT55"/>
  <c r="AS56"/>
  <c r="AT56"/>
  <c r="AS57"/>
  <c r="AT57"/>
  <c r="AS58"/>
  <c r="AT58"/>
  <c r="AS59"/>
  <c r="AT59"/>
  <c r="AS60"/>
  <c r="AT60"/>
  <c r="AS61"/>
  <c r="AT61"/>
  <c r="AS62"/>
  <c r="AT62"/>
  <c r="AS63"/>
  <c r="AT63"/>
  <c r="AS64"/>
  <c r="AT64"/>
  <c r="AS65"/>
  <c r="AT65"/>
  <c r="AS66"/>
  <c r="AT66"/>
  <c r="AS67"/>
  <c r="AT67"/>
  <c r="AS68"/>
  <c r="AT68"/>
  <c r="AS69"/>
  <c r="AT69"/>
  <c r="AS70"/>
  <c r="AT70"/>
  <c r="AS71"/>
  <c r="AT71"/>
  <c r="AS72"/>
  <c r="AT72"/>
  <c r="AS73"/>
  <c r="AT73"/>
  <c r="AS74"/>
  <c r="AT74"/>
  <c r="AS75"/>
  <c r="AT75"/>
  <c r="AS76"/>
  <c r="AT76"/>
  <c r="AS77"/>
  <c r="AT77"/>
  <c r="AS78"/>
  <c r="AT78"/>
  <c r="AS79"/>
  <c r="AT79"/>
  <c r="AS80"/>
  <c r="AT80"/>
  <c r="AS81"/>
  <c r="AT81"/>
  <c r="AS82"/>
  <c r="AT82"/>
  <c r="AS83"/>
  <c r="AT83"/>
  <c r="AS84"/>
  <c r="AT84"/>
  <c r="AS85"/>
  <c r="AT85"/>
  <c r="AS86"/>
  <c r="AT86"/>
  <c r="AS87"/>
  <c r="AT87"/>
  <c r="AS88"/>
  <c r="AT88"/>
  <c r="AS89"/>
  <c r="AT89"/>
  <c r="AS90"/>
  <c r="AT90"/>
  <c r="AS91"/>
  <c r="AT91"/>
  <c r="AS92"/>
  <c r="AT92"/>
  <c r="AS93"/>
  <c r="AT93"/>
  <c r="AS94"/>
  <c r="AT94"/>
  <c r="AS95"/>
  <c r="AT95"/>
  <c r="AS96"/>
  <c r="AT96"/>
  <c r="AS97"/>
  <c r="AT97"/>
  <c r="AS23"/>
  <c r="AT23"/>
  <c r="AK23"/>
  <c r="AI24"/>
  <c r="AJ24"/>
  <c r="AK24"/>
  <c r="AL24"/>
  <c r="AI25"/>
  <c r="AJ25"/>
  <c r="AK25"/>
  <c r="AL25"/>
  <c r="AI26"/>
  <c r="AJ26"/>
  <c r="AK26"/>
  <c r="AL26"/>
  <c r="AI27"/>
  <c r="AJ27"/>
  <c r="AK27"/>
  <c r="AL27"/>
  <c r="AI28"/>
  <c r="AJ28"/>
  <c r="AK28"/>
  <c r="AL28"/>
  <c r="AI29"/>
  <c r="AJ29"/>
  <c r="AK29"/>
  <c r="AL29"/>
  <c r="AI30"/>
  <c r="AJ30"/>
  <c r="AK30"/>
  <c r="AL30"/>
  <c r="AI31"/>
  <c r="AJ31"/>
  <c r="AK31"/>
  <c r="AL31"/>
  <c r="AI32"/>
  <c r="AJ32"/>
  <c r="AK32"/>
  <c r="AL32"/>
  <c r="AI33"/>
  <c r="AJ33"/>
  <c r="AK33"/>
  <c r="AL33"/>
  <c r="AI34"/>
  <c r="AJ34"/>
  <c r="AK34"/>
  <c r="AL34"/>
  <c r="AI35"/>
  <c r="AJ35"/>
  <c r="AK35"/>
  <c r="AL35"/>
  <c r="AI36"/>
  <c r="AJ36"/>
  <c r="AK36"/>
  <c r="AL36"/>
  <c r="AI37"/>
  <c r="AJ37"/>
  <c r="AK37"/>
  <c r="AL37"/>
  <c r="AI38"/>
  <c r="AJ38"/>
  <c r="AK38"/>
  <c r="AL38"/>
  <c r="AI39"/>
  <c r="AJ39"/>
  <c r="AK39"/>
  <c r="AL39"/>
  <c r="AI40"/>
  <c r="AJ40"/>
  <c r="AK40"/>
  <c r="AL40"/>
  <c r="AI41"/>
  <c r="AJ41"/>
  <c r="AK41"/>
  <c r="AL41"/>
  <c r="AI42"/>
  <c r="AJ42"/>
  <c r="AK42"/>
  <c r="AL42"/>
  <c r="AI43"/>
  <c r="AJ43"/>
  <c r="AK43"/>
  <c r="AL43"/>
  <c r="AI44"/>
  <c r="AJ44"/>
  <c r="AK44"/>
  <c r="AL44"/>
  <c r="AI45"/>
  <c r="AJ45"/>
  <c r="AK45"/>
  <c r="AL45"/>
  <c r="AI46"/>
  <c r="AJ46"/>
  <c r="AK46"/>
  <c r="AL46"/>
  <c r="AI47"/>
  <c r="AJ47"/>
  <c r="AK47"/>
  <c r="AL47"/>
  <c r="AI48"/>
  <c r="AJ48"/>
  <c r="AK48"/>
  <c r="AL48"/>
  <c r="AI49"/>
  <c r="AJ49"/>
  <c r="AK49"/>
  <c r="AL49"/>
  <c r="AI50"/>
  <c r="AJ50"/>
  <c r="AK50"/>
  <c r="AL50"/>
  <c r="AI51"/>
  <c r="AJ51"/>
  <c r="AK51"/>
  <c r="AL51"/>
  <c r="AI52"/>
  <c r="AJ52"/>
  <c r="AK52"/>
  <c r="AL52"/>
  <c r="AI53"/>
  <c r="AJ53"/>
  <c r="AK53"/>
  <c r="AL53"/>
  <c r="AI54"/>
  <c r="AJ54"/>
  <c r="AK54"/>
  <c r="AL54"/>
  <c r="AI55"/>
  <c r="AJ55"/>
  <c r="AK55"/>
  <c r="AL55"/>
  <c r="AI56"/>
  <c r="AJ56"/>
  <c r="AK56"/>
  <c r="AL56"/>
  <c r="AI57"/>
  <c r="AJ57"/>
  <c r="AK57"/>
  <c r="AL57"/>
  <c r="AI58"/>
  <c r="AJ58"/>
  <c r="AK58"/>
  <c r="AL58"/>
  <c r="AI59"/>
  <c r="AJ59"/>
  <c r="AK59"/>
  <c r="AL59"/>
  <c r="AI60"/>
  <c r="AJ60"/>
  <c r="AK60"/>
  <c r="AL60"/>
  <c r="AI61"/>
  <c r="AJ61"/>
  <c r="AK61"/>
  <c r="AL61"/>
  <c r="AI62"/>
  <c r="AJ62"/>
  <c r="AK62"/>
  <c r="AL62"/>
  <c r="AI63"/>
  <c r="AJ63"/>
  <c r="AK63"/>
  <c r="AL63"/>
  <c r="AI64"/>
  <c r="AJ64"/>
  <c r="AK64"/>
  <c r="AL64"/>
  <c r="AI65"/>
  <c r="AJ65"/>
  <c r="AK65"/>
  <c r="AL65"/>
  <c r="AI66"/>
  <c r="AJ66"/>
  <c r="AK66"/>
  <c r="AL66"/>
  <c r="AI67"/>
  <c r="AJ67"/>
  <c r="AK67"/>
  <c r="AL67"/>
  <c r="AI68"/>
  <c r="AJ68"/>
  <c r="AK68"/>
  <c r="AL68"/>
  <c r="AI69"/>
  <c r="AJ69"/>
  <c r="AK69"/>
  <c r="AL69"/>
  <c r="AI70"/>
  <c r="AJ70"/>
  <c r="AK70"/>
  <c r="AL70"/>
  <c r="AI71"/>
  <c r="AJ71"/>
  <c r="AK71"/>
  <c r="AL71"/>
  <c r="AI72"/>
  <c r="AJ72"/>
  <c r="AK72"/>
  <c r="AL72"/>
  <c r="AI73"/>
  <c r="AJ73"/>
  <c r="AK73"/>
  <c r="AL73"/>
  <c r="AI74"/>
  <c r="AJ74"/>
  <c r="AK74"/>
  <c r="AL74"/>
  <c r="AI75"/>
  <c r="AJ75"/>
  <c r="AK75"/>
  <c r="AL75"/>
  <c r="AI76"/>
  <c r="AJ76"/>
  <c r="AK76"/>
  <c r="AL76"/>
  <c r="AI77"/>
  <c r="AJ77"/>
  <c r="AK77"/>
  <c r="AL77"/>
  <c r="AI78"/>
  <c r="AJ78"/>
  <c r="AK78"/>
  <c r="AL78"/>
  <c r="AI79"/>
  <c r="AJ79"/>
  <c r="AK79"/>
  <c r="AL79"/>
  <c r="AI80"/>
  <c r="AJ80"/>
  <c r="AK80"/>
  <c r="AL80"/>
  <c r="AI81"/>
  <c r="AJ81"/>
  <c r="AK81"/>
  <c r="AL81"/>
  <c r="AI82"/>
  <c r="AJ82"/>
  <c r="AK82"/>
  <c r="AL82"/>
  <c r="AI83"/>
  <c r="AJ83"/>
  <c r="AK83"/>
  <c r="AL83"/>
  <c r="AI84"/>
  <c r="AJ84"/>
  <c r="AK84"/>
  <c r="AL84"/>
  <c r="AI85"/>
  <c r="AJ85"/>
  <c r="AK85"/>
  <c r="AL85"/>
  <c r="AI86"/>
  <c r="AJ86"/>
  <c r="AK86"/>
  <c r="AL86"/>
  <c r="AI87"/>
  <c r="AJ87"/>
  <c r="AK87"/>
  <c r="AL87"/>
  <c r="AI88"/>
  <c r="AJ88"/>
  <c r="AK88"/>
  <c r="AL88"/>
  <c r="AI89"/>
  <c r="AJ89"/>
  <c r="AK89"/>
  <c r="AL89"/>
  <c r="AI90"/>
  <c r="AJ90"/>
  <c r="AK90"/>
  <c r="AL90"/>
  <c r="AI91"/>
  <c r="AJ91"/>
  <c r="AK91"/>
  <c r="AL91"/>
  <c r="AI92"/>
  <c r="AJ92"/>
  <c r="AK92"/>
  <c r="AL92"/>
  <c r="AI93"/>
  <c r="AJ93"/>
  <c r="AK93"/>
  <c r="AL93"/>
  <c r="AI94"/>
  <c r="AJ94"/>
  <c r="AK94"/>
  <c r="AL94"/>
  <c r="AI95"/>
  <c r="AJ95"/>
  <c r="AK95"/>
  <c r="AL95"/>
  <c r="AI96"/>
  <c r="AJ96"/>
  <c r="AK96"/>
  <c r="AL96"/>
  <c r="AI97"/>
  <c r="AJ97"/>
  <c r="AK97"/>
  <c r="AL97"/>
  <c r="AI98"/>
  <c r="AJ98"/>
  <c r="AK98"/>
  <c r="AL98"/>
  <c r="AI99"/>
  <c r="AJ99"/>
  <c r="AK99"/>
  <c r="AL99"/>
  <c r="AI100"/>
  <c r="AJ100"/>
  <c r="AK100"/>
  <c r="AL100"/>
  <c r="AI101"/>
  <c r="AJ101"/>
  <c r="AK101"/>
  <c r="AL101"/>
  <c r="AI102"/>
  <c r="AJ102"/>
  <c r="AK102"/>
  <c r="AL102"/>
  <c r="AI103"/>
  <c r="AJ103"/>
  <c r="AK103"/>
  <c r="AL103"/>
  <c r="AI104"/>
  <c r="AJ104"/>
  <c r="AK104"/>
  <c r="AL104"/>
  <c r="AI105"/>
  <c r="AJ105"/>
  <c r="AK105"/>
  <c r="AL105"/>
  <c r="AI106"/>
  <c r="AJ106"/>
  <c r="AK106"/>
  <c r="AL106"/>
  <c r="AI107"/>
  <c r="AJ107"/>
  <c r="AK107"/>
  <c r="AL107"/>
  <c r="AI108"/>
  <c r="AJ108"/>
  <c r="AK108"/>
  <c r="AL108"/>
  <c r="AI109"/>
  <c r="AJ109"/>
  <c r="AK109"/>
  <c r="AL109"/>
  <c r="AI110"/>
  <c r="AJ110"/>
  <c r="AK110"/>
  <c r="AL110"/>
  <c r="AI111"/>
  <c r="AJ111"/>
  <c r="AK111"/>
  <c r="AL111"/>
  <c r="AI112"/>
  <c r="AJ112"/>
  <c r="AK112"/>
  <c r="AL112"/>
  <c r="AI113"/>
  <c r="AJ113"/>
  <c r="AK113"/>
  <c r="AL113"/>
  <c r="AI114"/>
  <c r="AJ114"/>
  <c r="AK114"/>
  <c r="AL114"/>
  <c r="AI115"/>
  <c r="AJ115"/>
  <c r="AK115"/>
  <c r="AL115"/>
  <c r="AI116"/>
  <c r="AJ116"/>
  <c r="AK116"/>
  <c r="AL116"/>
  <c r="AI117"/>
  <c r="AJ117"/>
  <c r="AK117"/>
  <c r="AL117"/>
  <c r="AI118"/>
  <c r="AJ118"/>
  <c r="AK118"/>
  <c r="AL118"/>
  <c r="AI119"/>
  <c r="AJ119"/>
  <c r="AK119"/>
  <c r="AL119"/>
  <c r="AI120"/>
  <c r="AJ120"/>
  <c r="AK120"/>
  <c r="AL120"/>
  <c r="AI121"/>
  <c r="AJ121"/>
  <c r="AK121"/>
  <c r="AL121"/>
  <c r="AI122"/>
  <c r="AJ122"/>
  <c r="AK122"/>
  <c r="AL122"/>
  <c r="AL23"/>
  <c r="AJ23"/>
  <c r="AI23"/>
  <c r="N20"/>
  <c r="I20"/>
  <c r="T6"/>
  <c r="T5"/>
  <c r="T4"/>
  <c r="T3"/>
  <c r="AE23"/>
  <c r="AE24"/>
  <c r="AE25"/>
  <c r="AE26"/>
  <c r="AE27"/>
  <c r="AE28"/>
  <c r="AE29"/>
  <c r="AE30"/>
  <c r="AE31"/>
  <c r="AE32"/>
  <c r="AE33"/>
  <c r="AE34"/>
  <c r="AE35"/>
  <c r="AE36"/>
  <c r="AE37"/>
  <c r="AE38"/>
  <c r="AE39"/>
  <c r="AE40"/>
  <c r="AE41"/>
  <c r="AE42"/>
  <c r="AE43"/>
  <c r="AE44"/>
  <c r="AE45"/>
  <c r="AE46"/>
  <c r="AE47"/>
  <c r="AE48"/>
  <c r="AE49"/>
  <c r="AE50"/>
  <c r="AE51"/>
  <c r="AE52"/>
  <c r="AE53"/>
  <c r="AE54"/>
  <c r="AE55"/>
  <c r="AE56"/>
  <c r="AE57"/>
  <c r="AE58"/>
  <c r="AE59"/>
  <c r="AE60"/>
  <c r="AE61"/>
  <c r="AE62"/>
  <c r="AE63"/>
  <c r="AE64"/>
  <c r="AE65"/>
  <c r="AE66"/>
  <c r="AE67"/>
  <c r="AE68"/>
  <c r="AE69"/>
  <c r="AE70"/>
  <c r="AE71"/>
  <c r="AE72"/>
  <c r="AE73"/>
  <c r="AE74"/>
  <c r="AE75"/>
  <c r="AE76"/>
  <c r="AE77"/>
  <c r="AE78"/>
  <c r="AE79"/>
  <c r="AE80"/>
  <c r="AE81"/>
  <c r="AE82"/>
  <c r="AE83"/>
  <c r="AE84"/>
  <c r="AE85"/>
  <c r="AE86"/>
  <c r="AE87"/>
  <c r="AE88"/>
  <c r="AE89"/>
  <c r="AE90"/>
  <c r="AE91"/>
  <c r="AE92"/>
  <c r="AE93"/>
  <c r="AE94"/>
  <c r="AE95"/>
  <c r="AE96"/>
  <c r="AE97"/>
  <c r="AE98"/>
  <c r="AE99"/>
  <c r="AE100"/>
  <c r="AE101"/>
  <c r="AE102"/>
  <c r="AE103"/>
  <c r="AE104"/>
  <c r="AE105"/>
  <c r="AE106"/>
  <c r="AE107"/>
  <c r="AE108"/>
  <c r="AE109"/>
  <c r="AE110"/>
  <c r="AE111"/>
  <c r="AE112"/>
  <c r="AE113"/>
  <c r="AE114"/>
  <c r="AE115"/>
  <c r="AE116"/>
  <c r="AE117"/>
  <c r="AE118"/>
  <c r="AE119"/>
  <c r="AE120"/>
  <c r="AE121"/>
  <c r="AE122"/>
  <c r="AT100"/>
</calcChain>
</file>

<file path=xl/sharedStrings.xml><?xml version="1.0" encoding="utf-8"?>
<sst xmlns="http://schemas.openxmlformats.org/spreadsheetml/2006/main" count="163" uniqueCount="128">
  <si>
    <t>注①</t>
    <rPh sb="0" eb="1">
      <t>チュウ</t>
    </rPh>
    <phoneticPr fontId="2"/>
  </si>
  <si>
    <t>注②</t>
    <rPh sb="0" eb="1">
      <t>チュウ</t>
    </rPh>
    <phoneticPr fontId="2"/>
  </si>
  <si>
    <t>注④</t>
    <rPh sb="0" eb="1">
      <t>チュウ</t>
    </rPh>
    <phoneticPr fontId="2"/>
  </si>
  <si>
    <t>性</t>
    <rPh sb="0" eb="1">
      <t>セイ</t>
    </rPh>
    <phoneticPr fontId="2"/>
  </si>
  <si>
    <t>生徒氏名</t>
    <rPh sb="0" eb="2">
      <t>セイト</t>
    </rPh>
    <rPh sb="2" eb="4">
      <t>シメイ</t>
    </rPh>
    <phoneticPr fontId="2"/>
  </si>
  <si>
    <t>学校名</t>
    <rPh sb="0" eb="3">
      <t>ガッコウメイ</t>
    </rPh>
    <phoneticPr fontId="2"/>
  </si>
  <si>
    <t>学年</t>
    <rPh sb="0" eb="2">
      <t>ガクネン</t>
    </rPh>
    <phoneticPr fontId="2"/>
  </si>
  <si>
    <t>種目①</t>
    <rPh sb="0" eb="2">
      <t>シュモク</t>
    </rPh>
    <phoneticPr fontId="2"/>
  </si>
  <si>
    <t>リレー種目</t>
    <rPh sb="3" eb="5">
      <t>シュモク</t>
    </rPh>
    <phoneticPr fontId="2"/>
  </si>
  <si>
    <t>種目</t>
    <rPh sb="0" eb="2">
      <t>シュモク</t>
    </rPh>
    <phoneticPr fontId="2"/>
  </si>
  <si>
    <t>コード</t>
    <phoneticPr fontId="2"/>
  </si>
  <si>
    <t>例</t>
    <rPh sb="0" eb="1">
      <t>レイ</t>
    </rPh>
    <phoneticPr fontId="2"/>
  </si>
  <si>
    <t>世界　太郎</t>
    <rPh sb="0" eb="2">
      <t>セカイ</t>
    </rPh>
    <rPh sb="3" eb="5">
      <t>タロウ</t>
    </rPh>
    <phoneticPr fontId="2"/>
  </si>
  <si>
    <t>100m</t>
    <phoneticPr fontId="2"/>
  </si>
  <si>
    <t>陸上　美代香</t>
    <rPh sb="0" eb="2">
      <t>リクジョウ</t>
    </rPh>
    <rPh sb="3" eb="4">
      <t>ミ</t>
    </rPh>
    <rPh sb="4" eb="5">
      <t>ヨ</t>
    </rPh>
    <rPh sb="5" eb="6">
      <t>カ</t>
    </rPh>
    <phoneticPr fontId="2"/>
  </si>
  <si>
    <t>200m</t>
    <phoneticPr fontId="2"/>
  </si>
  <si>
    <t>400m</t>
    <phoneticPr fontId="2"/>
  </si>
  <si>
    <t>800m</t>
    <phoneticPr fontId="2"/>
  </si>
  <si>
    <t>1500m</t>
    <phoneticPr fontId="2"/>
  </si>
  <si>
    <t>3000m</t>
    <phoneticPr fontId="2"/>
  </si>
  <si>
    <t>１年4×100mR①</t>
    <rPh sb="1" eb="2">
      <t>ネン</t>
    </rPh>
    <phoneticPr fontId="2"/>
  </si>
  <si>
    <t>１年4×100mR②</t>
    <rPh sb="1" eb="2">
      <t>ネン</t>
    </rPh>
    <phoneticPr fontId="2"/>
  </si>
  <si>
    <t>１年4×100mR③</t>
    <rPh sb="1" eb="2">
      <t>ネン</t>
    </rPh>
    <phoneticPr fontId="2"/>
  </si>
  <si>
    <t>１年4×100mR④</t>
    <rPh sb="1" eb="2">
      <t>ネン</t>
    </rPh>
    <phoneticPr fontId="2"/>
  </si>
  <si>
    <t>１年4×100mR補欠</t>
    <rPh sb="1" eb="2">
      <t>ネン</t>
    </rPh>
    <rPh sb="9" eb="11">
      <t>ホケツ</t>
    </rPh>
    <phoneticPr fontId="2"/>
  </si>
  <si>
    <t>走高跳</t>
    <rPh sb="0" eb="3">
      <t>ハシリタカ</t>
    </rPh>
    <phoneticPr fontId="2"/>
  </si>
  <si>
    <t>走幅跳</t>
    <rPh sb="0" eb="3">
      <t>ハシリハバ</t>
    </rPh>
    <phoneticPr fontId="2"/>
  </si>
  <si>
    <t>審判員名</t>
    <rPh sb="0" eb="2">
      <t>シンパン</t>
    </rPh>
    <rPh sb="2" eb="3">
      <t>イン</t>
    </rPh>
    <rPh sb="3" eb="4">
      <t>メイ</t>
    </rPh>
    <phoneticPr fontId="2"/>
  </si>
  <si>
    <t>※エントリー後急いで確認を取りたい場合があります。差支えなければ携帯の番号をお願いします。</t>
    <rPh sb="6" eb="7">
      <t>ゴ</t>
    </rPh>
    <rPh sb="7" eb="8">
      <t>イソ</t>
    </rPh>
    <rPh sb="10" eb="12">
      <t>カクニン</t>
    </rPh>
    <rPh sb="13" eb="14">
      <t>ト</t>
    </rPh>
    <rPh sb="17" eb="19">
      <t>バアイ</t>
    </rPh>
    <rPh sb="25" eb="27">
      <t>サシツカ</t>
    </rPh>
    <rPh sb="32" eb="34">
      <t>ケイタイ</t>
    </rPh>
    <rPh sb="35" eb="37">
      <t>バンゴウ</t>
    </rPh>
    <rPh sb="39" eb="40">
      <t>ネガ</t>
    </rPh>
    <phoneticPr fontId="2"/>
  </si>
  <si>
    <t>希望または過去の経験審判</t>
    <rPh sb="0" eb="2">
      <t>キボウ</t>
    </rPh>
    <rPh sb="5" eb="7">
      <t>カコ</t>
    </rPh>
    <rPh sb="8" eb="10">
      <t>ケイケン</t>
    </rPh>
    <rPh sb="10" eb="12">
      <t>シンパン</t>
    </rPh>
    <phoneticPr fontId="2"/>
  </si>
  <si>
    <t>記録①</t>
    <rPh sb="0" eb="2">
      <t>キロク</t>
    </rPh>
    <phoneticPr fontId="2"/>
  </si>
  <si>
    <t>リレー記録</t>
    <rPh sb="3" eb="5">
      <t>キロク</t>
    </rPh>
    <phoneticPr fontId="2"/>
  </si>
  <si>
    <t>注⑤</t>
    <phoneticPr fontId="2"/>
  </si>
  <si>
    <t>共通4×100mR①</t>
    <rPh sb="0" eb="2">
      <t>キョウツウ</t>
    </rPh>
    <phoneticPr fontId="2"/>
  </si>
  <si>
    <t>共通4×100mR②</t>
    <rPh sb="0" eb="2">
      <t>キョウツウ</t>
    </rPh>
    <phoneticPr fontId="2"/>
  </si>
  <si>
    <t>共通4×100mR③</t>
    <rPh sb="0" eb="2">
      <t>キョウツウ</t>
    </rPh>
    <phoneticPr fontId="2"/>
  </si>
  <si>
    <t>共通4×100mR④</t>
    <rPh sb="0" eb="2">
      <t>キョウツウ</t>
    </rPh>
    <phoneticPr fontId="2"/>
  </si>
  <si>
    <t>共通4×100mR補欠</t>
    <rPh sb="0" eb="2">
      <t>キョウツウ</t>
    </rPh>
    <rPh sb="9" eb="11">
      <t>ホケツ</t>
    </rPh>
    <phoneticPr fontId="2"/>
  </si>
  <si>
    <t>注⑥</t>
    <phoneticPr fontId="2"/>
  </si>
  <si>
    <t>審判</t>
    <rPh sb="0" eb="2">
      <t>シンパン</t>
    </rPh>
    <phoneticPr fontId="2"/>
  </si>
  <si>
    <t>経験・希望の審判が複数ある際は、特に経験・希望される審判の番号を入力ください。なお、希望に添えないこともありますがご容赦ください。</t>
    <rPh sb="0" eb="2">
      <t>ケイケン</t>
    </rPh>
    <rPh sb="3" eb="5">
      <t>キボウ</t>
    </rPh>
    <rPh sb="6" eb="8">
      <t>シンパン</t>
    </rPh>
    <rPh sb="9" eb="11">
      <t>フクスウ</t>
    </rPh>
    <rPh sb="13" eb="14">
      <t>サイ</t>
    </rPh>
    <rPh sb="16" eb="17">
      <t>トク</t>
    </rPh>
    <rPh sb="18" eb="20">
      <t>ケイケン</t>
    </rPh>
    <rPh sb="21" eb="23">
      <t>キボウ</t>
    </rPh>
    <rPh sb="26" eb="28">
      <t>シンパン</t>
    </rPh>
    <rPh sb="29" eb="31">
      <t>バンゴウ</t>
    </rPh>
    <rPh sb="32" eb="34">
      <t>ニュウリョク</t>
    </rPh>
    <rPh sb="42" eb="44">
      <t>キボウ</t>
    </rPh>
    <rPh sb="45" eb="46">
      <t>ソ</t>
    </rPh>
    <rPh sb="58" eb="60">
      <t>ヨウシャ</t>
    </rPh>
    <phoneticPr fontId="2"/>
  </si>
  <si>
    <t>コード</t>
    <phoneticPr fontId="2"/>
  </si>
  <si>
    <t>アナウンサー</t>
    <phoneticPr fontId="2"/>
  </si>
  <si>
    <t>表彰</t>
    <rPh sb="0" eb="2">
      <t>ヒョウショウ</t>
    </rPh>
    <phoneticPr fontId="2"/>
  </si>
  <si>
    <t>情報処理</t>
    <rPh sb="0" eb="2">
      <t>ジョウホウ</t>
    </rPh>
    <rPh sb="2" eb="4">
      <t>ショリ</t>
    </rPh>
    <phoneticPr fontId="2"/>
  </si>
  <si>
    <t>競技者</t>
    <rPh sb="0" eb="3">
      <t>キョウギシャ</t>
    </rPh>
    <phoneticPr fontId="2"/>
  </si>
  <si>
    <t>出発</t>
    <rPh sb="0" eb="2">
      <t>シュッパツ</t>
    </rPh>
    <phoneticPr fontId="2"/>
  </si>
  <si>
    <t>周回</t>
    <rPh sb="0" eb="2">
      <t>シュウカイ</t>
    </rPh>
    <phoneticPr fontId="2"/>
  </si>
  <si>
    <t>用器具</t>
    <rPh sb="0" eb="1">
      <t>ヨウ</t>
    </rPh>
    <rPh sb="1" eb="3">
      <t>キグ</t>
    </rPh>
    <phoneticPr fontId="2"/>
  </si>
  <si>
    <t>監察</t>
    <rPh sb="0" eb="2">
      <t>カンサツ</t>
    </rPh>
    <phoneticPr fontId="2"/>
  </si>
  <si>
    <t>風力</t>
    <rPh sb="0" eb="2">
      <t>フウリョク</t>
    </rPh>
    <phoneticPr fontId="2"/>
  </si>
  <si>
    <t>跳躍</t>
    <rPh sb="0" eb="2">
      <t>チョウヤク</t>
    </rPh>
    <phoneticPr fontId="2"/>
  </si>
  <si>
    <t>投擲</t>
    <rPh sb="0" eb="2">
      <t>トウテキ</t>
    </rPh>
    <phoneticPr fontId="2"/>
  </si>
  <si>
    <t>スターター・
リコーラー</t>
    <phoneticPr fontId="2"/>
  </si>
  <si>
    <t>アナウンサー</t>
  </si>
  <si>
    <t>スターター・
リコーラー</t>
  </si>
  <si>
    <t>円盤投1.5kg</t>
    <rPh sb="0" eb="3">
      <t>エンバンナ</t>
    </rPh>
    <phoneticPr fontId="2"/>
  </si>
  <si>
    <t>春季</t>
    <rPh sb="0" eb="2">
      <t>シュンキ</t>
    </rPh>
    <phoneticPr fontId="2"/>
  </si>
  <si>
    <t>夏季</t>
    <rPh sb="0" eb="2">
      <t>カキ</t>
    </rPh>
    <phoneticPr fontId="2"/>
  </si>
  <si>
    <t>秋季</t>
    <rPh sb="0" eb="2">
      <t>シュウキ</t>
    </rPh>
    <phoneticPr fontId="2"/>
  </si>
  <si>
    <t>五市大会参加一覧表</t>
    <phoneticPr fontId="2"/>
  </si>
  <si>
    <t>大会名→</t>
    <rPh sb="0" eb="2">
      <t>タイカイ</t>
    </rPh>
    <rPh sb="2" eb="3">
      <t>メイ</t>
    </rPh>
    <phoneticPr fontId="2"/>
  </si>
  <si>
    <t>※審判については、数字欄に下のコードより審判コードを選び、「審判」の欄には何も打ちこまないようにして下さい。</t>
    <rPh sb="1" eb="3">
      <t>シンパン</t>
    </rPh>
    <rPh sb="9" eb="11">
      <t>スウジ</t>
    </rPh>
    <rPh sb="11" eb="12">
      <t>ラン</t>
    </rPh>
    <rPh sb="13" eb="14">
      <t>シタ</t>
    </rPh>
    <rPh sb="20" eb="22">
      <t>シンパン</t>
    </rPh>
    <rPh sb="26" eb="27">
      <t>エラ</t>
    </rPh>
    <rPh sb="30" eb="32">
      <t>シンパン</t>
    </rPh>
    <rPh sb="34" eb="35">
      <t>ラン</t>
    </rPh>
    <rPh sb="37" eb="38">
      <t>ナニ</t>
    </rPh>
    <rPh sb="39" eb="40">
      <t>ウ</t>
    </rPh>
    <rPh sb="50" eb="51">
      <t>クダ</t>
    </rPh>
    <phoneticPr fontId="2"/>
  </si>
  <si>
    <t>円盤投1.0kg</t>
    <rPh sb="0" eb="3">
      <t>エンバンナ</t>
    </rPh>
    <phoneticPr fontId="2"/>
  </si>
  <si>
    <t>砲丸投5.000kg</t>
    <rPh sb="0" eb="3">
      <t>ホウガンナ</t>
    </rPh>
    <phoneticPr fontId="2"/>
  </si>
  <si>
    <t>砲丸投2.721kg</t>
    <rPh sb="0" eb="3">
      <t>ホウガンナ</t>
    </rPh>
    <phoneticPr fontId="2"/>
  </si>
  <si>
    <t>学校番号</t>
    <rPh sb="0" eb="2">
      <t>ガッコウ</t>
    </rPh>
    <rPh sb="2" eb="4">
      <t>バンゴウ</t>
    </rPh>
    <phoneticPr fontId="2"/>
  </si>
  <si>
    <t>個人番号</t>
    <rPh sb="0" eb="2">
      <t>コジン</t>
    </rPh>
    <rPh sb="2" eb="4">
      <t>バンゴウ</t>
    </rPh>
    <phoneticPr fontId="2"/>
  </si>
  <si>
    <t>注⑦</t>
    <phoneticPr fontId="2"/>
  </si>
  <si>
    <t>注⑧</t>
    <phoneticPr fontId="2"/>
  </si>
  <si>
    <t>入力ミスがある場合はセルの色が赤色になります。もう一度ご確認ください。</t>
    <rPh sb="0" eb="2">
      <t>ニュウリョク</t>
    </rPh>
    <rPh sb="7" eb="9">
      <t>バアイ</t>
    </rPh>
    <rPh sb="13" eb="14">
      <t>イロ</t>
    </rPh>
    <rPh sb="15" eb="17">
      <t>アカイロ</t>
    </rPh>
    <rPh sb="25" eb="27">
      <t>イチド</t>
    </rPh>
    <rPh sb="28" eb="30">
      <t>カクニン</t>
    </rPh>
    <phoneticPr fontId="2"/>
  </si>
  <si>
    <t>希望の審判に関してはコードの数字で入力してください。審判の割り振りの関係上、必ず入力お願いします。</t>
    <rPh sb="0" eb="2">
      <t>キボウ</t>
    </rPh>
    <rPh sb="3" eb="5">
      <t>シンパン</t>
    </rPh>
    <rPh sb="6" eb="7">
      <t>カン</t>
    </rPh>
    <rPh sb="14" eb="16">
      <t>スウジ</t>
    </rPh>
    <rPh sb="17" eb="19">
      <t>ニュウリョク</t>
    </rPh>
    <rPh sb="26" eb="28">
      <t>シンパン</t>
    </rPh>
    <rPh sb="29" eb="30">
      <t>ワ</t>
    </rPh>
    <rPh sb="31" eb="32">
      <t>フ</t>
    </rPh>
    <rPh sb="34" eb="37">
      <t>カンケイジョウ</t>
    </rPh>
    <rPh sb="38" eb="39">
      <t>カナラ</t>
    </rPh>
    <rPh sb="40" eb="42">
      <t>ニュウリョク</t>
    </rPh>
    <rPh sb="43" eb="44">
      <t>ネガ</t>
    </rPh>
    <phoneticPr fontId="2"/>
  </si>
  <si>
    <t>救護</t>
    <rPh sb="0" eb="2">
      <t>キュウゴ</t>
    </rPh>
    <phoneticPr fontId="2"/>
  </si>
  <si>
    <t>参加制限は１人１種目です。間違いのないように、エントリーして下さい。</t>
    <phoneticPr fontId="2"/>
  </si>
  <si>
    <t>公認審判○×</t>
  </si>
  <si>
    <t>数字</t>
    <phoneticPr fontId="2"/>
  </si>
  <si>
    <r>
      <rPr>
        <b/>
        <sz val="11"/>
        <color indexed="10"/>
        <rFont val="ＭＳ Ｐゴシック"/>
        <family val="3"/>
        <charset val="128"/>
      </rPr>
      <t>個人番号を必ず入力して下さい</t>
    </r>
    <r>
      <rPr>
        <sz val="11"/>
        <rFont val="ＭＳ Ｐゴシック"/>
        <family val="3"/>
        <charset val="128"/>
      </rPr>
      <t>。</t>
    </r>
    <rPh sb="0" eb="2">
      <t>コジン</t>
    </rPh>
    <rPh sb="2" eb="4">
      <t>バンゴウ</t>
    </rPh>
    <rPh sb="5" eb="6">
      <t>カナラ</t>
    </rPh>
    <rPh sb="7" eb="9">
      <t>ニュウリョク</t>
    </rPh>
    <rPh sb="11" eb="12">
      <t>クダ</t>
    </rPh>
    <phoneticPr fontId="2"/>
  </si>
  <si>
    <t>ｾｶｲ ﾀﾛｳ</t>
  </si>
  <si>
    <t>ﾘｸｼﾞｮｳ ﾐﾖｶ</t>
  </si>
  <si>
    <t>氏名英字（生年）</t>
    <rPh sb="0" eb="2">
      <t>シメイ</t>
    </rPh>
    <rPh sb="2" eb="4">
      <t>エイジ</t>
    </rPh>
    <rPh sb="5" eb="7">
      <t>セイネン</t>
    </rPh>
    <phoneticPr fontId="2"/>
  </si>
  <si>
    <t>氏名カナ</t>
    <rPh sb="0" eb="2">
      <t>シメイ</t>
    </rPh>
    <phoneticPr fontId="2"/>
  </si>
  <si>
    <t>記録も忘れずに入力して下さい。初めて出場する種目の場合は、目安で良いので入力お願いします。（記録がない場合は最後の方の組になります。）</t>
    <rPh sb="0" eb="2">
      <t>キロク</t>
    </rPh>
    <rPh sb="3" eb="4">
      <t>ワス</t>
    </rPh>
    <rPh sb="7" eb="9">
      <t>ニュウリョク</t>
    </rPh>
    <rPh sb="11" eb="12">
      <t>クダ</t>
    </rPh>
    <rPh sb="15" eb="16">
      <t>ハジ</t>
    </rPh>
    <rPh sb="18" eb="20">
      <t>シュツジョウ</t>
    </rPh>
    <rPh sb="22" eb="24">
      <t>シュモク</t>
    </rPh>
    <rPh sb="25" eb="27">
      <t>バアイ</t>
    </rPh>
    <rPh sb="29" eb="31">
      <t>メヤス</t>
    </rPh>
    <rPh sb="32" eb="33">
      <t>イ</t>
    </rPh>
    <rPh sb="36" eb="38">
      <t>ニュウリョク</t>
    </rPh>
    <rPh sb="39" eb="40">
      <t>ネガ</t>
    </rPh>
    <rPh sb="46" eb="48">
      <t>キロク</t>
    </rPh>
    <rPh sb="51" eb="53">
      <t>バアイ</t>
    </rPh>
    <rPh sb="54" eb="56">
      <t>サイゴ</t>
    </rPh>
    <rPh sb="57" eb="58">
      <t>ホウ</t>
    </rPh>
    <rPh sb="59" eb="60">
      <t>クミ</t>
    </rPh>
    <phoneticPr fontId="2"/>
  </si>
  <si>
    <r>
      <t>大会参加一覧表は、締め切りまでに、</t>
    </r>
    <r>
      <rPr>
        <u/>
        <sz val="11"/>
        <rFont val="ＭＳ Ｐゴシック"/>
        <family val="3"/>
        <charset val="128"/>
      </rPr>
      <t>交野市立第四中学校・高田（</t>
    </r>
    <r>
      <rPr>
        <b/>
        <u/>
        <sz val="11"/>
        <color indexed="10"/>
        <rFont val="ＭＳ Ｐゴシック"/>
        <family val="3"/>
        <charset val="128"/>
      </rPr>
      <t>goshitaikai@outlook.jp</t>
    </r>
    <r>
      <rPr>
        <u/>
        <sz val="11"/>
        <rFont val="ＭＳ Ｐゴシック"/>
        <family val="3"/>
        <charset val="128"/>
      </rPr>
      <t>）</t>
    </r>
    <r>
      <rPr>
        <sz val="11"/>
        <rFont val="ＭＳ Ｐゴシック"/>
        <family val="3"/>
        <charset val="128"/>
      </rPr>
      <t>までメールで送信して下さい。</t>
    </r>
    <rPh sb="0" eb="2">
      <t>タイカイ</t>
    </rPh>
    <rPh sb="2" eb="4">
      <t>サンカ</t>
    </rPh>
    <rPh sb="4" eb="7">
      <t>イチランヒョウ</t>
    </rPh>
    <rPh sb="9" eb="10">
      <t>シ</t>
    </rPh>
    <rPh sb="11" eb="12">
      <t>キ</t>
    </rPh>
    <rPh sb="17" eb="21">
      <t>カタノシリツ</t>
    </rPh>
    <rPh sb="21" eb="22">
      <t>ダイ</t>
    </rPh>
    <rPh sb="22" eb="23">
      <t>ヨン</t>
    </rPh>
    <rPh sb="23" eb="26">
      <t>チュウガッコウ</t>
    </rPh>
    <rPh sb="27" eb="29">
      <t>タカダ</t>
    </rPh>
    <rPh sb="59" eb="61">
      <t>ソウシン</t>
    </rPh>
    <rPh sb="63" eb="64">
      <t>クダ</t>
    </rPh>
    <phoneticPr fontId="2"/>
  </si>
  <si>
    <t>低</t>
    <rPh sb="0" eb="1">
      <t>テイ</t>
    </rPh>
    <phoneticPr fontId="2"/>
  </si>
  <si>
    <t>高</t>
    <rPh sb="0" eb="1">
      <t>コウ</t>
    </rPh>
    <phoneticPr fontId="2"/>
  </si>
  <si>
    <t>100m</t>
  </si>
  <si>
    <t>200m</t>
  </si>
  <si>
    <t>400m</t>
  </si>
  <si>
    <t>800m</t>
  </si>
  <si>
    <t>1500m</t>
  </si>
  <si>
    <t>3000m</t>
  </si>
  <si>
    <t>100mJH</t>
  </si>
  <si>
    <t>110mYH</t>
  </si>
  <si>
    <t>１年4×100mR①</t>
    <rPh sb="1" eb="2">
      <t>ネン</t>
    </rPh>
    <phoneticPr fontId="10"/>
  </si>
  <si>
    <t>１年4×100mR②</t>
    <rPh sb="1" eb="2">
      <t>ネン</t>
    </rPh>
    <phoneticPr fontId="10"/>
  </si>
  <si>
    <t>１年4×100mR③</t>
    <rPh sb="1" eb="2">
      <t>ネン</t>
    </rPh>
    <phoneticPr fontId="10"/>
  </si>
  <si>
    <t>１年4×100mR④</t>
    <rPh sb="1" eb="2">
      <t>ネン</t>
    </rPh>
    <phoneticPr fontId="10"/>
  </si>
  <si>
    <t>１年4×100mR補欠</t>
    <rPh sb="1" eb="2">
      <t>ネン</t>
    </rPh>
    <rPh sb="9" eb="11">
      <t>ホケツ</t>
    </rPh>
    <phoneticPr fontId="10"/>
  </si>
  <si>
    <t>共通第１チーム</t>
    <rPh sb="0" eb="2">
      <t>キョウツウ</t>
    </rPh>
    <rPh sb="2" eb="3">
      <t>ダイ</t>
    </rPh>
    <phoneticPr fontId="10"/>
  </si>
  <si>
    <t>共通4×100mR①</t>
    <rPh sb="0" eb="2">
      <t>キョウツウ</t>
    </rPh>
    <phoneticPr fontId="10"/>
  </si>
  <si>
    <t>共通4×100mR②</t>
    <rPh sb="0" eb="2">
      <t>キョウツウ</t>
    </rPh>
    <phoneticPr fontId="10"/>
  </si>
  <si>
    <t>共通4×100mR③</t>
    <rPh sb="0" eb="2">
      <t>キョウツウ</t>
    </rPh>
    <phoneticPr fontId="10"/>
  </si>
  <si>
    <t>共通4×100mR④</t>
    <rPh sb="0" eb="2">
      <t>キョウツウ</t>
    </rPh>
    <phoneticPr fontId="10"/>
  </si>
  <si>
    <t>共通4×100mR補欠</t>
    <rPh sb="0" eb="2">
      <t>キョウツウ</t>
    </rPh>
    <rPh sb="9" eb="11">
      <t>ホケツ</t>
    </rPh>
    <phoneticPr fontId="10"/>
  </si>
  <si>
    <t>共通第２チーム</t>
    <rPh sb="2" eb="3">
      <t>ダイ</t>
    </rPh>
    <phoneticPr fontId="10"/>
  </si>
  <si>
    <t>走高跳</t>
    <rPh sb="0" eb="3">
      <t>ハシリタカ</t>
    </rPh>
    <phoneticPr fontId="10"/>
  </si>
  <si>
    <t>棒高跳</t>
    <rPh sb="0" eb="3">
      <t>ボウタカト</t>
    </rPh>
    <phoneticPr fontId="2"/>
  </si>
  <si>
    <t>走幅跳</t>
    <rPh sb="0" eb="3">
      <t>ハシリハバ</t>
    </rPh>
    <phoneticPr fontId="10"/>
  </si>
  <si>
    <t>円盤投1.0kg</t>
    <rPh sb="0" eb="3">
      <t>エンバンナ</t>
    </rPh>
    <phoneticPr fontId="10"/>
  </si>
  <si>
    <t>円盤投1.5kg</t>
    <rPh sb="0" eb="3">
      <t>エンバンナ</t>
    </rPh>
    <phoneticPr fontId="10"/>
  </si>
  <si>
    <t>砲丸投2.721kg</t>
    <rPh sb="0" eb="3">
      <t>ホウガンナ</t>
    </rPh>
    <phoneticPr fontId="10"/>
  </si>
  <si>
    <t>砲丸投5.000kg</t>
    <rPh sb="0" eb="3">
      <t>ホウガンナ</t>
    </rPh>
    <phoneticPr fontId="10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</si>
  <si>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</si>
  <si>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</si>
  <si>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アドレス</t>
    <phoneticPr fontId="2"/>
  </si>
  <si>
    <t>リレー重複</t>
    <rPh sb="3" eb="5">
      <t>チョウフク</t>
    </rPh>
    <phoneticPr fontId="2"/>
  </si>
  <si>
    <t>確認</t>
    <rPh sb="0" eb="2">
      <t>カクニン</t>
    </rPh>
    <phoneticPr fontId="2"/>
  </si>
  <si>
    <r>
      <t>一覧表は、中体連の申し込みと同様の入力方法で作成して下さい。（中体連のエントリー用データを</t>
    </r>
    <r>
      <rPr>
        <b/>
        <u val="double"/>
        <sz val="11"/>
        <color indexed="10"/>
        <rFont val="ＭＳ Ｐゴシック"/>
        <family val="3"/>
        <charset val="128"/>
      </rPr>
      <t>値貼り付け</t>
    </r>
    <r>
      <rPr>
        <sz val="11"/>
        <rFont val="ＭＳ Ｐゴシック"/>
        <family val="3"/>
        <charset val="128"/>
      </rPr>
      <t>）</t>
    </r>
    <rPh sb="0" eb="3">
      <t>イチランヒョウ</t>
    </rPh>
    <rPh sb="5" eb="8">
      <t>チュウタイレン</t>
    </rPh>
    <rPh sb="9" eb="10">
      <t>モウ</t>
    </rPh>
    <rPh sb="11" eb="12">
      <t>コ</t>
    </rPh>
    <rPh sb="14" eb="16">
      <t>ドウヨウ</t>
    </rPh>
    <rPh sb="17" eb="19">
      <t>ニュウリョク</t>
    </rPh>
    <rPh sb="19" eb="21">
      <t>ホウホウ</t>
    </rPh>
    <rPh sb="22" eb="24">
      <t>サクセイ</t>
    </rPh>
    <rPh sb="26" eb="27">
      <t>クダ</t>
    </rPh>
    <rPh sb="31" eb="34">
      <t>チュウタイレン</t>
    </rPh>
    <rPh sb="40" eb="41">
      <t>ヨウ</t>
    </rPh>
    <rPh sb="45" eb="46">
      <t>アタイ</t>
    </rPh>
    <rPh sb="46" eb="47">
      <t>ハ</t>
    </rPh>
    <rPh sb="48" eb="49">
      <t>ツ</t>
    </rPh>
    <phoneticPr fontId="2"/>
  </si>
  <si>
    <t>参加制限は１人２種目までです。</t>
    <phoneticPr fontId="2"/>
  </si>
  <si>
    <t>SEKAI Taro(04)</t>
    <phoneticPr fontId="2"/>
  </si>
  <si>
    <t>RIKUJOU Miyoka(05)</t>
    <phoneticPr fontId="2"/>
  </si>
  <si>
    <t>今年度、陸連登録予定の番号でお願いします。</t>
    <rPh sb="0" eb="3">
      <t>コンネンド</t>
    </rPh>
    <rPh sb="4" eb="6">
      <t>リクレン</t>
    </rPh>
    <rPh sb="6" eb="8">
      <t>トウロク</t>
    </rPh>
    <rPh sb="8" eb="10">
      <t>ヨテイ</t>
    </rPh>
    <rPh sb="11" eb="13">
      <t>バンゴウ</t>
    </rPh>
    <rPh sb="15" eb="16">
      <t>ネガ</t>
    </rPh>
    <phoneticPr fontId="2"/>
  </si>
  <si>
    <t>マーシャル</t>
    <phoneticPr fontId="1"/>
  </si>
  <si>
    <t>写真判定</t>
    <phoneticPr fontId="2"/>
  </si>
  <si>
    <t>写真判定</t>
    <rPh sb="0" eb="2">
      <t>シャシン</t>
    </rPh>
    <rPh sb="2" eb="4">
      <t>ハンテイ</t>
    </rPh>
    <phoneticPr fontId="2"/>
  </si>
  <si>
    <t>100mH</t>
    <phoneticPr fontId="2"/>
  </si>
  <si>
    <t>110mH</t>
    <phoneticPr fontId="2"/>
  </si>
  <si>
    <t>三段跳</t>
    <rPh sb="0" eb="3">
      <t>サンダント</t>
    </rPh>
    <phoneticPr fontId="2"/>
  </si>
</sst>
</file>

<file path=xl/styles.xml><?xml version="1.0" encoding="utf-8"?>
<styleSheet xmlns="http://schemas.openxmlformats.org/spreadsheetml/2006/main">
  <fonts count="16">
    <font>
      <sz val="11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6"/>
      <name val="ＭＳ Ｐゴシック"/>
      <family val="3"/>
      <charset val="128"/>
    </font>
    <font>
      <b/>
      <u/>
      <sz val="11"/>
      <color indexed="10"/>
      <name val="ＭＳ Ｐゴシック"/>
      <family val="3"/>
      <charset val="128"/>
    </font>
    <font>
      <b/>
      <u val="double"/>
      <sz val="11"/>
      <color indexed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25">
    <xf numFmtId="0" fontId="0" fillId="0" borderId="0" xfId="0"/>
    <xf numFmtId="0" fontId="7" fillId="0" borderId="1" xfId="0" applyFont="1" applyBorder="1" applyProtection="1">
      <protection locked="0"/>
    </xf>
    <xf numFmtId="0" fontId="7" fillId="0" borderId="2" xfId="0" applyFont="1" applyBorder="1" applyProtection="1">
      <protection locked="0"/>
    </xf>
    <xf numFmtId="0" fontId="7" fillId="0" borderId="3" xfId="0" applyFont="1" applyBorder="1" applyProtection="1"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0" fillId="2" borderId="0" xfId="0" applyFill="1"/>
    <xf numFmtId="0" fontId="0" fillId="2" borderId="5" xfId="0" applyFill="1" applyBorder="1" applyAlignment="1">
      <alignment horizontal="center"/>
    </xf>
    <xf numFmtId="0" fontId="0" fillId="2" borderId="0" xfId="0" applyFill="1" applyAlignment="1">
      <alignment horizontal="center" vertical="center" shrinkToFit="1"/>
    </xf>
    <xf numFmtId="0" fontId="0" fillId="2" borderId="0" xfId="0" applyFill="1" applyAlignment="1">
      <alignment vertical="center" shrinkToFit="1"/>
    </xf>
    <xf numFmtId="0" fontId="3" fillId="6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4" borderId="0" xfId="0" applyFill="1" applyAlignment="1">
      <alignment horizontal="right" vertical="center" shrinkToFit="1"/>
    </xf>
    <xf numFmtId="0" fontId="0" fillId="4" borderId="0" xfId="0" applyFill="1" applyAlignment="1">
      <alignment vertical="center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vertical="center" shrinkToFit="1"/>
    </xf>
    <xf numFmtId="0" fontId="0" fillId="4" borderId="0" xfId="0" applyFill="1" applyAlignment="1">
      <alignment horizontal="center" vertical="center" shrinkToFit="1"/>
    </xf>
    <xf numFmtId="0" fontId="0" fillId="2" borderId="6" xfId="0" applyFill="1" applyBorder="1"/>
    <xf numFmtId="0" fontId="0" fillId="2" borderId="7" xfId="0" applyFill="1" applyBorder="1" applyAlignment="1">
      <alignment horizontal="center" shrinkToFit="1"/>
    </xf>
    <xf numFmtId="0" fontId="0" fillId="2" borderId="8" xfId="0" applyFill="1" applyBorder="1" applyAlignment="1">
      <alignment horizontal="center" shrinkToFit="1"/>
    </xf>
    <xf numFmtId="0" fontId="0" fillId="2" borderId="9" xfId="0" applyFill="1" applyBorder="1" applyAlignment="1">
      <alignment horizontal="center" shrinkToFit="1"/>
    </xf>
    <xf numFmtId="0" fontId="7" fillId="2" borderId="0" xfId="0" applyFont="1" applyFill="1"/>
    <xf numFmtId="0" fontId="0" fillId="2" borderId="10" xfId="0" applyFill="1" applyBorder="1"/>
    <xf numFmtId="0" fontId="0" fillId="2" borderId="11" xfId="0" applyFill="1" applyBorder="1" applyAlignment="1">
      <alignment shrinkToFit="1"/>
    </xf>
    <xf numFmtId="0" fontId="0" fillId="2" borderId="12" xfId="0" applyFill="1" applyBorder="1" applyAlignment="1">
      <alignment shrinkToFit="1"/>
    </xf>
    <xf numFmtId="0" fontId="7" fillId="2" borderId="3" xfId="0" applyFont="1" applyFill="1" applyBorder="1"/>
    <xf numFmtId="0" fontId="0" fillId="2" borderId="13" xfId="0" applyFill="1" applyBorder="1" applyAlignment="1">
      <alignment shrinkToFit="1"/>
    </xf>
    <xf numFmtId="0" fontId="0" fillId="2" borderId="14" xfId="0" applyFill="1" applyBorder="1" applyAlignment="1">
      <alignment horizontal="right" shrinkToFit="1"/>
    </xf>
    <xf numFmtId="0" fontId="0" fillId="2" borderId="15" xfId="0" applyFill="1" applyBorder="1"/>
    <xf numFmtId="0" fontId="0" fillId="0" borderId="6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2" borderId="16" xfId="0" applyFill="1" applyBorder="1" applyAlignment="1">
      <alignment horizontal="right" shrinkToFit="1"/>
    </xf>
    <xf numFmtId="0" fontId="0" fillId="2" borderId="17" xfId="0" applyFill="1" applyBorder="1"/>
    <xf numFmtId="0" fontId="0" fillId="0" borderId="18" xfId="0" applyBorder="1" applyAlignment="1">
      <alignment horizontal="right"/>
    </xf>
    <xf numFmtId="0" fontId="0" fillId="0" borderId="19" xfId="0" applyBorder="1" applyAlignment="1">
      <alignment horizontal="right"/>
    </xf>
    <xf numFmtId="0" fontId="0" fillId="3" borderId="16" xfId="0" applyFill="1" applyBorder="1" applyAlignment="1">
      <alignment horizontal="right" shrinkToFit="1"/>
    </xf>
    <xf numFmtId="0" fontId="0" fillId="3" borderId="17" xfId="0" applyFill="1" applyBorder="1"/>
    <xf numFmtId="0" fontId="0" fillId="0" borderId="18" xfId="0" applyBorder="1" applyAlignment="1">
      <alignment horizontal="right" vertical="center"/>
    </xf>
    <xf numFmtId="0" fontId="0" fillId="3" borderId="20" xfId="0" applyFill="1" applyBorder="1" applyAlignment="1">
      <alignment horizontal="right" shrinkToFit="1"/>
    </xf>
    <xf numFmtId="0" fontId="0" fillId="3" borderId="21" xfId="0" applyFill="1" applyBorder="1"/>
    <xf numFmtId="0" fontId="0" fillId="2" borderId="22" xfId="0" applyFill="1" applyBorder="1" applyAlignment="1">
      <alignment horizontal="right" shrinkToFit="1"/>
    </xf>
    <xf numFmtId="0" fontId="0" fillId="2" borderId="23" xfId="0" applyFill="1" applyBorder="1"/>
    <xf numFmtId="0" fontId="0" fillId="0" borderId="24" xfId="0" applyBorder="1" applyAlignment="1">
      <alignment horizontal="right"/>
    </xf>
    <xf numFmtId="0" fontId="0" fillId="0" borderId="25" xfId="0" applyBorder="1" applyAlignment="1">
      <alignment horizontal="right"/>
    </xf>
    <xf numFmtId="0" fontId="0" fillId="2" borderId="22" xfId="0" applyFill="1" applyBorder="1" applyAlignment="1">
      <alignment horizontal="left" shrinkToFit="1"/>
    </xf>
    <xf numFmtId="0" fontId="0" fillId="2" borderId="20" xfId="0" applyFill="1" applyBorder="1" applyAlignment="1">
      <alignment horizontal="right" shrinkToFit="1"/>
    </xf>
    <xf numFmtId="0" fontId="0" fillId="2" borderId="21" xfId="0" applyFill="1" applyBorder="1"/>
    <xf numFmtId="0" fontId="0" fillId="2" borderId="26" xfId="0" applyFill="1" applyBorder="1" applyAlignment="1">
      <alignment horizontal="left" shrinkToFit="1"/>
    </xf>
    <xf numFmtId="0" fontId="0" fillId="2" borderId="27" xfId="0" applyFill="1" applyBorder="1"/>
    <xf numFmtId="0" fontId="0" fillId="6" borderId="16" xfId="0" applyFill="1" applyBorder="1" applyAlignment="1">
      <alignment horizontal="right" shrinkToFit="1"/>
    </xf>
    <xf numFmtId="0" fontId="0" fillId="6" borderId="17" xfId="0" applyFill="1" applyBorder="1"/>
    <xf numFmtId="0" fontId="0" fillId="6" borderId="28" xfId="0" applyFill="1" applyBorder="1" applyAlignment="1">
      <alignment horizontal="right" shrinkToFit="1"/>
    </xf>
    <xf numFmtId="0" fontId="0" fillId="6" borderId="29" xfId="0" applyFill="1" applyBorder="1"/>
    <xf numFmtId="0" fontId="0" fillId="2" borderId="0" xfId="0" applyFill="1" applyAlignment="1">
      <alignment horizontal="right"/>
    </xf>
    <xf numFmtId="0" fontId="7" fillId="0" borderId="0" xfId="0" applyFont="1"/>
    <xf numFmtId="0" fontId="0" fillId="0" borderId="0" xfId="0" applyAlignment="1">
      <alignment horizontal="right"/>
    </xf>
    <xf numFmtId="0" fontId="0" fillId="5" borderId="0" xfId="0" applyFill="1"/>
    <xf numFmtId="0" fontId="4" fillId="2" borderId="0" xfId="0" applyFont="1" applyFill="1" applyAlignment="1">
      <alignment horizontal="center" vertical="center" shrinkToFit="1"/>
    </xf>
    <xf numFmtId="0" fontId="0" fillId="0" borderId="30" xfId="0" applyBorder="1"/>
    <xf numFmtId="0" fontId="0" fillId="0" borderId="18" xfId="0" applyBorder="1"/>
    <xf numFmtId="0" fontId="0" fillId="0" borderId="24" xfId="0" applyBorder="1"/>
    <xf numFmtId="0" fontId="0" fillId="2" borderId="0" xfId="0" applyFill="1" applyAlignment="1">
      <alignment horizontal="right" vertical="center" shrinkToFit="1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1" xfId="0" applyBorder="1" applyProtection="1">
      <protection locked="0"/>
    </xf>
    <xf numFmtId="0" fontId="0" fillId="0" borderId="32" xfId="0" applyBorder="1" applyProtection="1">
      <protection locked="0"/>
    </xf>
    <xf numFmtId="0" fontId="8" fillId="0" borderId="1" xfId="0" applyFont="1" applyBorder="1" applyProtection="1">
      <protection locked="0"/>
    </xf>
    <xf numFmtId="0" fontId="9" fillId="0" borderId="1" xfId="0" applyFont="1" applyBorder="1" applyProtection="1">
      <protection locked="0"/>
    </xf>
    <xf numFmtId="0" fontId="9" fillId="0" borderId="31" xfId="0" applyFont="1" applyBorder="1" applyProtection="1">
      <protection locked="0"/>
    </xf>
    <xf numFmtId="0" fontId="0" fillId="0" borderId="33" xfId="0" applyBorder="1" applyAlignment="1">
      <alignment horizontal="right"/>
    </xf>
    <xf numFmtId="0" fontId="0" fillId="0" borderId="34" xfId="0" applyBorder="1" applyAlignment="1">
      <alignment horizontal="right"/>
    </xf>
    <xf numFmtId="0" fontId="7" fillId="0" borderId="35" xfId="0" applyFont="1" applyBorder="1" applyProtection="1">
      <protection locked="0"/>
    </xf>
    <xf numFmtId="0" fontId="0" fillId="0" borderId="36" xfId="0" applyBorder="1" applyProtection="1">
      <protection locked="0"/>
    </xf>
    <xf numFmtId="0" fontId="0" fillId="2" borderId="5" xfId="0" applyFill="1" applyBorder="1"/>
    <xf numFmtId="0" fontId="5" fillId="0" borderId="4" xfId="0" applyFont="1" applyBorder="1" applyAlignment="1" applyProtection="1">
      <alignment horizontal="center" vertical="center" shrinkToFit="1"/>
      <protection locked="0"/>
    </xf>
    <xf numFmtId="0" fontId="12" fillId="0" borderId="4" xfId="0" applyFont="1" applyBorder="1" applyAlignment="1" applyProtection="1">
      <alignment horizontal="center" vertical="center" shrinkToFit="1"/>
      <protection locked="0"/>
    </xf>
    <xf numFmtId="0" fontId="0" fillId="4" borderId="0" xfId="0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vertical="center"/>
    </xf>
    <xf numFmtId="0" fontId="5" fillId="0" borderId="37" xfId="0" applyFont="1" applyBorder="1" applyAlignment="1" applyProtection="1">
      <alignment vertical="center" shrinkToFit="1"/>
      <protection locked="0"/>
    </xf>
    <xf numFmtId="0" fontId="0" fillId="6" borderId="0" xfId="0" applyFill="1" applyAlignment="1" applyProtection="1">
      <alignment horizontal="right" vertical="center" shrinkToFit="1"/>
      <protection locked="0"/>
    </xf>
    <xf numFmtId="0" fontId="7" fillId="0" borderId="19" xfId="0" applyFont="1" applyBorder="1" applyAlignment="1" applyProtection="1">
      <alignment shrinkToFit="1"/>
      <protection locked="0"/>
    </xf>
    <xf numFmtId="0" fontId="0" fillId="2" borderId="0" xfId="0" applyFill="1" applyAlignment="1">
      <alignment horizontal="right" shrinkToFit="1"/>
    </xf>
    <xf numFmtId="0" fontId="0" fillId="3" borderId="0" xfId="0" applyFill="1" applyAlignment="1">
      <alignment horizontal="right" shrinkToFit="1"/>
    </xf>
    <xf numFmtId="0" fontId="0" fillId="3" borderId="0" xfId="0" applyFill="1"/>
    <xf numFmtId="0" fontId="0" fillId="2" borderId="0" xfId="0" applyFill="1" applyAlignment="1">
      <alignment horizontal="left" shrinkToFit="1"/>
    </xf>
    <xf numFmtId="0" fontId="0" fillId="0" borderId="35" xfId="0" applyBorder="1"/>
    <xf numFmtId="0" fontId="0" fillId="0" borderId="38" xfId="0" applyBorder="1"/>
    <xf numFmtId="0" fontId="0" fillId="0" borderId="11" xfId="0" applyBorder="1"/>
    <xf numFmtId="0" fontId="15" fillId="4" borderId="0" xfId="0" applyFont="1" applyFill="1" applyAlignment="1">
      <alignment vertical="center"/>
    </xf>
    <xf numFmtId="0" fontId="0" fillId="6" borderId="11" xfId="0" applyFill="1" applyBorder="1" applyAlignment="1">
      <alignment shrinkToFit="1"/>
    </xf>
    <xf numFmtId="0" fontId="0" fillId="6" borderId="12" xfId="0" applyFill="1" applyBorder="1" applyAlignment="1">
      <alignment shrinkToFit="1"/>
    </xf>
    <xf numFmtId="0" fontId="0" fillId="2" borderId="0" xfId="0" applyFill="1" applyAlignment="1">
      <alignment horizontal="center" vertical="center" shrinkToFit="1"/>
    </xf>
    <xf numFmtId="0" fontId="0" fillId="2" borderId="0" xfId="0" applyFill="1" applyAlignment="1">
      <alignment horizontal="right" vertical="center" shrinkToFit="1"/>
    </xf>
    <xf numFmtId="0" fontId="0" fillId="2" borderId="43" xfId="0" applyFill="1" applyBorder="1" applyAlignment="1">
      <alignment horizontal="right" vertical="center" shrinkToFit="1"/>
    </xf>
    <xf numFmtId="0" fontId="0" fillId="2" borderId="44" xfId="0" applyFill="1" applyBorder="1" applyAlignment="1">
      <alignment horizontal="left" vertical="top" wrapText="1"/>
    </xf>
    <xf numFmtId="0" fontId="0" fillId="2" borderId="44" xfId="0" applyFill="1" applyBorder="1" applyAlignment="1">
      <alignment horizontal="left" vertical="top"/>
    </xf>
    <xf numFmtId="0" fontId="0" fillId="0" borderId="18" xfId="0" applyBorder="1" applyAlignment="1">
      <alignment horizontal="right" vertical="center" wrapText="1"/>
    </xf>
    <xf numFmtId="0" fontId="0" fillId="0" borderId="18" xfId="0" applyBorder="1" applyAlignment="1">
      <alignment horizontal="right" vertical="center"/>
    </xf>
    <xf numFmtId="0" fontId="0" fillId="0" borderId="34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0" fillId="0" borderId="33" xfId="0" applyBorder="1" applyAlignment="1">
      <alignment horizontal="right" vertical="center" wrapText="1"/>
    </xf>
    <xf numFmtId="0" fontId="0" fillId="0" borderId="42" xfId="0" applyBorder="1" applyAlignment="1">
      <alignment horizontal="right" vertical="center"/>
    </xf>
    <xf numFmtId="0" fontId="4" fillId="0" borderId="39" xfId="0" applyFont="1" applyBorder="1" applyAlignment="1" applyProtection="1">
      <alignment horizontal="center" vertical="center" shrinkToFit="1"/>
      <protection locked="0"/>
    </xf>
    <xf numFmtId="0" fontId="4" fillId="0" borderId="37" xfId="0" applyFont="1" applyBorder="1" applyAlignment="1" applyProtection="1">
      <alignment horizontal="center" vertical="center" shrinkToFit="1"/>
      <protection locked="0"/>
    </xf>
    <xf numFmtId="0" fontId="4" fillId="0" borderId="40" xfId="0" applyFont="1" applyBorder="1" applyAlignment="1" applyProtection="1">
      <alignment horizontal="center" vertical="center" shrinkToFit="1"/>
      <protection locked="0"/>
    </xf>
    <xf numFmtId="0" fontId="4" fillId="2" borderId="5" xfId="0" applyFont="1" applyFill="1" applyBorder="1" applyAlignment="1">
      <alignment horizontal="left" vertical="center" shrinkToFit="1"/>
    </xf>
    <xf numFmtId="0" fontId="4" fillId="0" borderId="39" xfId="0" applyFont="1" applyBorder="1" applyAlignment="1">
      <alignment horizontal="center" vertical="center" shrinkToFit="1"/>
    </xf>
    <xf numFmtId="0" fontId="4" fillId="0" borderId="40" xfId="0" applyFont="1" applyBorder="1" applyAlignment="1">
      <alignment horizontal="center" vertical="center" shrinkToFit="1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shrinkToFit="1"/>
    </xf>
    <xf numFmtId="0" fontId="3" fillId="0" borderId="39" xfId="0" applyFont="1" applyBorder="1" applyAlignment="1" applyProtection="1">
      <alignment horizontal="center" vertical="center" shrinkToFit="1"/>
      <protection locked="0"/>
    </xf>
    <xf numFmtId="0" fontId="3" fillId="0" borderId="40" xfId="0" applyFont="1" applyBorder="1" applyAlignment="1" applyProtection="1">
      <alignment horizontal="center" vertical="center" shrinkToFit="1"/>
      <protection locked="0"/>
    </xf>
    <xf numFmtId="0" fontId="1" fillId="0" borderId="39" xfId="1" applyFill="1" applyBorder="1" applyAlignment="1" applyProtection="1">
      <alignment horizontal="center" vertical="center" shrinkToFit="1"/>
      <protection locked="0"/>
    </xf>
    <xf numFmtId="0" fontId="0" fillId="0" borderId="37" xfId="0" applyBorder="1" applyAlignment="1" applyProtection="1">
      <alignment horizontal="center" vertical="center" shrinkToFit="1"/>
      <protection locked="0"/>
    </xf>
    <xf numFmtId="0" fontId="0" fillId="0" borderId="40" xfId="0" applyBorder="1" applyAlignment="1" applyProtection="1">
      <alignment horizontal="center" vertical="center" shrinkToFit="1"/>
      <protection locked="0"/>
    </xf>
    <xf numFmtId="0" fontId="5" fillId="0" borderId="39" xfId="0" applyFont="1" applyBorder="1" applyAlignment="1" applyProtection="1">
      <alignment horizontal="center" vertical="center" shrinkToFit="1"/>
      <protection locked="0"/>
    </xf>
    <xf numFmtId="0" fontId="5" fillId="0" borderId="37" xfId="0" applyFont="1" applyBorder="1" applyAlignment="1" applyProtection="1">
      <alignment horizontal="center" vertical="center" shrinkToFit="1"/>
      <protection locked="0"/>
    </xf>
    <xf numFmtId="0" fontId="5" fillId="0" borderId="40" xfId="0" applyFont="1" applyBorder="1" applyAlignment="1" applyProtection="1">
      <alignment horizontal="center" vertical="center" shrinkToFit="1"/>
      <protection locked="0"/>
    </xf>
    <xf numFmtId="0" fontId="0" fillId="2" borderId="41" xfId="0" applyFill="1" applyBorder="1" applyAlignment="1">
      <alignment horizontal="right" vertical="center" shrinkToFit="1"/>
    </xf>
    <xf numFmtId="0" fontId="5" fillId="0" borderId="4" xfId="0" applyFont="1" applyBorder="1" applyAlignment="1" applyProtection="1">
      <alignment horizontal="center" vertical="center" shrinkToFit="1"/>
      <protection locked="0"/>
    </xf>
    <xf numFmtId="0" fontId="0" fillId="2" borderId="5" xfId="0" applyFill="1" applyBorder="1" applyAlignment="1">
      <alignment horizontal="center"/>
    </xf>
    <xf numFmtId="0" fontId="0" fillId="2" borderId="5" xfId="0" applyFill="1" applyBorder="1" applyAlignment="1">
      <alignment horizontal="center" shrinkToFit="1"/>
    </xf>
  </cellXfs>
  <cellStyles count="2">
    <cellStyle name="ハイパーリンク" xfId="1" builtinId="8"/>
    <cellStyle name="標準" xfId="0" builtinId="0"/>
  </cellStyles>
  <dxfs count="7">
    <dxf>
      <fill>
        <patternFill>
          <bgColor rgb="FFCCFFFF"/>
        </patternFill>
      </fill>
    </dxf>
    <dxf>
      <fill>
        <patternFill>
          <bgColor rgb="FFFF0000"/>
        </patternFill>
      </fill>
    </dxf>
    <dxf>
      <fill>
        <patternFill>
          <bgColor rgb="FFFF9999"/>
        </patternFill>
      </fill>
    </dxf>
    <dxf>
      <fill>
        <patternFill patternType="solid"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46</xdr:col>
      <xdr:colOff>200025</xdr:colOff>
      <xdr:row>0</xdr:row>
      <xdr:rowOff>133350</xdr:rowOff>
    </xdr:from>
    <xdr:to>
      <xdr:col>48</xdr:col>
      <xdr:colOff>419100</xdr:colOff>
      <xdr:row>9</xdr:row>
      <xdr:rowOff>180975</xdr:rowOff>
    </xdr:to>
    <xdr:pic>
      <xdr:nvPicPr>
        <xdr:cNvPr id="1476" name="図 3">
          <a:extLst>
            <a:ext uri="{FF2B5EF4-FFF2-40B4-BE49-F238E27FC236}">
              <a16:creationId xmlns:a16="http://schemas.microsoft.com/office/drawing/2014/main" xmlns="" id="{53477C21-6B90-2FD9-FFF1-5757B8F435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839450" y="133350"/>
          <a:ext cx="1514475" cy="2928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0"/>
  </sheetPr>
  <dimension ref="A1:AT122"/>
  <sheetViews>
    <sheetView tabSelected="1" view="pageBreakPreview" zoomScale="90" zoomScaleNormal="100" zoomScaleSheetLayoutView="78" workbookViewId="0">
      <selection activeCell="F19" sqref="F19:G19"/>
    </sheetView>
  </sheetViews>
  <sheetFormatPr defaultRowHeight="13.2"/>
  <cols>
    <col min="1" max="1" width="4.109375" customWidth="1"/>
    <col min="2" max="2" width="3.77734375" customWidth="1"/>
    <col min="3" max="3" width="5.33203125" customWidth="1"/>
    <col min="4" max="4" width="5.109375" customWidth="1"/>
    <col min="5" max="5" width="14.33203125" bestFit="1" customWidth="1"/>
    <col min="6" max="6" width="9.77734375" customWidth="1"/>
    <col min="7" max="7" width="4.44140625" customWidth="1"/>
    <col min="8" max="8" width="7" customWidth="1"/>
    <col min="9" max="9" width="7" style="58" customWidth="1"/>
    <col min="10" max="11" width="7" style="58" hidden="1" customWidth="1"/>
    <col min="12" max="12" width="7.44140625" style="58" customWidth="1"/>
    <col min="13" max="13" width="7.21875" style="58" customWidth="1"/>
    <col min="14" max="14" width="7.21875" customWidth="1"/>
    <col min="15" max="16" width="7.21875" hidden="1" customWidth="1"/>
    <col min="17" max="17" width="7.21875" customWidth="1"/>
    <col min="18" max="19" width="12.6640625" customWidth="1"/>
    <col min="20" max="20" width="4.5546875" customWidth="1"/>
    <col min="21" max="21" width="18.77734375" style="57" customWidth="1"/>
    <col min="22" max="22" width="7.5546875" customWidth="1"/>
    <col min="23" max="23" width="2.5546875" customWidth="1"/>
    <col min="24" max="24" width="12.109375" hidden="1" customWidth="1"/>
    <col min="25" max="46" width="9.109375" hidden="1" customWidth="1"/>
  </cols>
  <sheetData>
    <row r="1" spans="1:26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111"/>
      <c r="O1" s="111"/>
      <c r="P1" s="111"/>
      <c r="Q1" s="111"/>
      <c r="R1" s="111"/>
      <c r="S1" s="111"/>
      <c r="T1" s="112" t="s">
        <v>29</v>
      </c>
      <c r="U1" s="112"/>
      <c r="V1" s="5"/>
    </row>
    <row r="2" spans="1:26" ht="13.8" thickBo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23" t="s">
        <v>27</v>
      </c>
      <c r="M2" s="123"/>
      <c r="N2" s="123"/>
      <c r="O2" s="123"/>
      <c r="P2" s="123"/>
      <c r="Q2" s="123"/>
      <c r="R2" s="75" t="s">
        <v>74</v>
      </c>
      <c r="S2" s="6" t="s">
        <v>75</v>
      </c>
      <c r="T2" s="124" t="s">
        <v>39</v>
      </c>
      <c r="U2" s="124"/>
      <c r="V2" s="5"/>
    </row>
    <row r="3" spans="1:26" ht="30.75" customHeight="1" thickBot="1">
      <c r="A3" s="8"/>
      <c r="B3" s="95" t="s">
        <v>5</v>
      </c>
      <c r="C3" s="96"/>
      <c r="D3" s="113"/>
      <c r="E3" s="114"/>
      <c r="F3" s="95" t="s">
        <v>66</v>
      </c>
      <c r="G3" s="96"/>
      <c r="H3" s="4"/>
      <c r="I3" s="8"/>
      <c r="J3" s="8"/>
      <c r="K3" s="8"/>
      <c r="L3" s="122"/>
      <c r="M3" s="122"/>
      <c r="N3" s="122"/>
      <c r="O3" s="122"/>
      <c r="P3" s="122"/>
      <c r="Q3" s="122"/>
      <c r="R3" s="76"/>
      <c r="S3" s="77"/>
      <c r="T3" s="109" t="str">
        <f>IFERROR(VLOOKUP(S3,$Y$21:$Z$37,2),"")</f>
        <v/>
      </c>
      <c r="U3" s="110"/>
      <c r="V3" s="5"/>
      <c r="Y3" s="94"/>
      <c r="Z3" s="94"/>
    </row>
    <row r="4" spans="1:26" ht="30.75" customHeight="1" thickBot="1">
      <c r="A4" s="7"/>
      <c r="B4" s="7"/>
      <c r="C4" s="7"/>
      <c r="D4" s="9"/>
      <c r="E4" s="9"/>
      <c r="F4" s="7"/>
      <c r="G4" s="7"/>
      <c r="H4" s="10"/>
      <c r="I4" s="8"/>
      <c r="J4" s="8"/>
      <c r="K4" s="8"/>
      <c r="L4" s="122"/>
      <c r="M4" s="122"/>
      <c r="N4" s="122"/>
      <c r="O4" s="122"/>
      <c r="P4" s="122"/>
      <c r="Q4" s="122"/>
      <c r="R4" s="76"/>
      <c r="S4" s="77"/>
      <c r="T4" s="109" t="str">
        <f>IFERROR(VLOOKUP(S4,$Y$21:$Z$37,2),"")</f>
        <v/>
      </c>
      <c r="U4" s="110"/>
      <c r="V4" s="5"/>
    </row>
    <row r="5" spans="1:26" ht="30.75" customHeight="1" thickBot="1">
      <c r="A5" s="7"/>
      <c r="B5" s="7"/>
      <c r="C5" s="7"/>
      <c r="D5" s="9"/>
      <c r="E5" s="9"/>
      <c r="F5" s="7"/>
      <c r="G5" s="7"/>
      <c r="H5" s="10"/>
      <c r="I5" s="8"/>
      <c r="J5" s="8"/>
      <c r="K5" s="8"/>
      <c r="L5" s="122"/>
      <c r="M5" s="122"/>
      <c r="N5" s="122"/>
      <c r="O5" s="122"/>
      <c r="P5" s="122"/>
      <c r="Q5" s="122"/>
      <c r="R5" s="76"/>
      <c r="S5" s="77"/>
      <c r="T5" s="109" t="str">
        <f>IFERROR(VLOOKUP(S5,$Y$21:$Z$37,2),"")</f>
        <v/>
      </c>
      <c r="U5" s="110"/>
      <c r="V5" s="5"/>
    </row>
    <row r="6" spans="1:26" ht="30.75" customHeight="1" thickBot="1">
      <c r="A6" s="7"/>
      <c r="B6" s="7"/>
      <c r="C6" s="7"/>
      <c r="D6" s="11"/>
      <c r="E6" s="11"/>
      <c r="F6" s="7"/>
      <c r="G6" s="7"/>
      <c r="H6" s="12"/>
      <c r="I6" s="8"/>
      <c r="J6" s="8"/>
      <c r="K6" s="8"/>
      <c r="L6" s="122"/>
      <c r="M6" s="122"/>
      <c r="N6" s="122"/>
      <c r="O6" s="122"/>
      <c r="P6" s="122"/>
      <c r="Q6" s="122"/>
      <c r="R6" s="76"/>
      <c r="S6" s="77"/>
      <c r="T6" s="109" t="str">
        <f>IFERROR(VLOOKUP(S6,$Y$21:$Z$37,2),"")</f>
        <v/>
      </c>
      <c r="U6" s="110"/>
      <c r="V6" s="5"/>
    </row>
    <row r="7" spans="1:26" ht="30.75" customHeight="1" thickBot="1">
      <c r="A7" s="5"/>
      <c r="B7" s="8"/>
      <c r="C7" s="8"/>
      <c r="D7" s="5"/>
      <c r="E7" s="5"/>
      <c r="F7" s="5"/>
      <c r="G7" s="8"/>
      <c r="H7" s="5"/>
      <c r="I7" s="5"/>
      <c r="J7" s="5"/>
      <c r="K7" s="5"/>
      <c r="L7" s="97" t="s">
        <v>62</v>
      </c>
      <c r="M7" s="98"/>
      <c r="N7" s="98"/>
      <c r="O7" s="98"/>
      <c r="P7" s="98"/>
      <c r="Q7" s="98"/>
      <c r="R7" s="98"/>
      <c r="S7" s="98"/>
      <c r="T7" s="98"/>
      <c r="U7" s="98"/>
      <c r="V7" s="5"/>
    </row>
    <row r="8" spans="1:26" ht="30.75" customHeight="1" thickBot="1">
      <c r="A8" s="8"/>
      <c r="B8" s="95" t="s">
        <v>112</v>
      </c>
      <c r="C8" s="96"/>
      <c r="D8" s="105"/>
      <c r="E8" s="106"/>
      <c r="F8" s="106"/>
      <c r="G8" s="107"/>
      <c r="H8" s="121" t="s">
        <v>113</v>
      </c>
      <c r="I8" s="95"/>
      <c r="J8" s="81"/>
      <c r="K8" s="81"/>
      <c r="L8" s="118"/>
      <c r="M8" s="119"/>
      <c r="N8" s="119"/>
      <c r="O8" s="119"/>
      <c r="P8" s="119"/>
      <c r="Q8" s="120"/>
      <c r="R8" s="82" t="s">
        <v>114</v>
      </c>
      <c r="S8" s="115"/>
      <c r="T8" s="116"/>
      <c r="U8" s="117"/>
      <c r="V8" s="5"/>
    </row>
    <row r="9" spans="1:26" ht="16.5" customHeight="1">
      <c r="A9" s="5"/>
      <c r="B9" s="8"/>
      <c r="C9" s="8"/>
      <c r="D9" s="13"/>
      <c r="E9" s="13"/>
      <c r="F9" s="13"/>
      <c r="G9" s="13"/>
      <c r="H9" s="8"/>
      <c r="I9" s="79" t="s">
        <v>28</v>
      </c>
      <c r="J9" s="13"/>
      <c r="K9" s="13"/>
      <c r="L9" s="13"/>
      <c r="M9" s="13"/>
      <c r="N9" s="13"/>
      <c r="O9" s="13"/>
      <c r="P9" s="13"/>
      <c r="Q9" s="13"/>
      <c r="R9" s="13"/>
      <c r="S9" s="7"/>
      <c r="T9" s="13"/>
      <c r="U9" s="13"/>
      <c r="V9" s="5"/>
    </row>
    <row r="10" spans="1:26" ht="16.5" customHeight="1">
      <c r="A10" s="5"/>
      <c r="B10" s="8"/>
      <c r="C10" s="8"/>
      <c r="D10" s="13"/>
      <c r="E10" s="13"/>
      <c r="F10" s="13"/>
      <c r="G10" s="13"/>
      <c r="H10" s="8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7"/>
      <c r="T10" s="13"/>
      <c r="U10" s="13"/>
      <c r="V10" s="5"/>
    </row>
    <row r="11" spans="1:26" ht="25.5" customHeight="1">
      <c r="A11" s="5"/>
      <c r="B11" s="14" t="s">
        <v>0</v>
      </c>
      <c r="C11" s="14"/>
      <c r="D11" s="15" t="s">
        <v>117</v>
      </c>
      <c r="E11" s="16"/>
      <c r="F11" s="16"/>
      <c r="G11" s="16"/>
      <c r="H11" s="18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8"/>
      <c r="T11" s="16"/>
      <c r="U11" s="16"/>
      <c r="V11" s="5"/>
    </row>
    <row r="12" spans="1:26" ht="25.5" customHeight="1">
      <c r="A12" s="5"/>
      <c r="B12" s="14" t="s">
        <v>1</v>
      </c>
      <c r="C12" s="14"/>
      <c r="D12" s="91" t="str">
        <f>IF(F19="夏季",Y13,Y12)</f>
        <v>参加制限は１人２種目までです。</v>
      </c>
      <c r="E12" s="16"/>
      <c r="F12" s="16"/>
      <c r="G12" s="16"/>
      <c r="H12" s="17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8"/>
      <c r="T12" s="16"/>
      <c r="U12" s="16"/>
      <c r="V12" s="5"/>
      <c r="Y12" t="s">
        <v>118</v>
      </c>
    </row>
    <row r="13" spans="1:26" ht="25.5" customHeight="1">
      <c r="A13" s="5"/>
      <c r="B13" s="14" t="s">
        <v>2</v>
      </c>
      <c r="C13" s="14"/>
      <c r="D13" s="15" t="s">
        <v>82</v>
      </c>
      <c r="E13" s="16"/>
      <c r="F13" s="16"/>
      <c r="G13" s="16"/>
      <c r="H13" s="17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8"/>
      <c r="T13" s="16"/>
      <c r="U13" s="16"/>
      <c r="V13" s="5"/>
      <c r="Y13" t="s">
        <v>73</v>
      </c>
    </row>
    <row r="14" spans="1:26" ht="25.5" customHeight="1">
      <c r="A14" s="5"/>
      <c r="B14" s="14" t="s">
        <v>32</v>
      </c>
      <c r="C14" s="14"/>
      <c r="D14" s="15" t="s">
        <v>81</v>
      </c>
      <c r="E14" s="16"/>
      <c r="F14" s="16"/>
      <c r="G14" s="16"/>
      <c r="H14" s="17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8"/>
      <c r="T14" s="16"/>
      <c r="U14" s="16"/>
      <c r="V14" s="5"/>
      <c r="Y14" t="s">
        <v>121</v>
      </c>
    </row>
    <row r="15" spans="1:26" ht="25.5" customHeight="1">
      <c r="A15" s="5"/>
      <c r="B15" s="14" t="s">
        <v>38</v>
      </c>
      <c r="C15" s="14"/>
      <c r="D15" s="15" t="s">
        <v>76</v>
      </c>
      <c r="E15" s="16"/>
      <c r="F15" s="16"/>
      <c r="G15" s="78" t="str">
        <f>IF(F19="春季",Y14,"")</f>
        <v>今年度、陸連登録予定の番号でお願いします。</v>
      </c>
      <c r="H15" s="17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8"/>
      <c r="T15" s="16"/>
      <c r="U15" s="16"/>
      <c r="V15" s="5"/>
    </row>
    <row r="16" spans="1:26" ht="25.5" customHeight="1">
      <c r="A16" s="5"/>
      <c r="B16" s="14" t="s">
        <v>68</v>
      </c>
      <c r="C16" s="14"/>
      <c r="D16" s="15" t="s">
        <v>71</v>
      </c>
      <c r="E16" s="16"/>
      <c r="F16" s="16"/>
      <c r="G16" s="16"/>
      <c r="H16" s="17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8"/>
      <c r="T16" s="16"/>
      <c r="U16" s="16"/>
      <c r="V16" s="5"/>
      <c r="Y16" s="15"/>
    </row>
    <row r="17" spans="1:46" ht="25.5" customHeight="1">
      <c r="A17" s="5"/>
      <c r="B17" s="14"/>
      <c r="C17" s="14"/>
      <c r="D17" s="15" t="s">
        <v>40</v>
      </c>
      <c r="E17" s="16"/>
      <c r="F17" s="16"/>
      <c r="G17" s="16"/>
      <c r="H17" s="17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8"/>
      <c r="T17" s="16"/>
      <c r="U17" s="16"/>
      <c r="V17" s="5"/>
      <c r="Y17" s="15"/>
    </row>
    <row r="18" spans="1:46" ht="25.5" customHeight="1" thickBot="1">
      <c r="A18" s="5"/>
      <c r="B18" s="14" t="s">
        <v>69</v>
      </c>
      <c r="C18" s="14"/>
      <c r="D18" s="15" t="s">
        <v>70</v>
      </c>
      <c r="E18" s="16"/>
      <c r="F18" s="16"/>
      <c r="G18" s="16"/>
      <c r="H18" s="17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8"/>
      <c r="T18" s="16"/>
      <c r="U18" s="16"/>
      <c r="V18" s="5"/>
      <c r="Y18" s="15"/>
    </row>
    <row r="19" spans="1:46" ht="32.25" customHeight="1" thickBot="1">
      <c r="A19" s="59"/>
      <c r="B19" s="59"/>
      <c r="C19" s="59"/>
      <c r="D19" s="59"/>
      <c r="E19" s="63" t="s">
        <v>61</v>
      </c>
      <c r="F19" s="105" t="s">
        <v>57</v>
      </c>
      <c r="G19" s="107"/>
      <c r="H19" s="108" t="s">
        <v>60</v>
      </c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59"/>
      <c r="U19" s="59"/>
      <c r="V19" s="5"/>
      <c r="AF19" t="str">
        <f>IFERROR(IF($F$19="夏季","夏季１",$F$19),"")</f>
        <v>春季</v>
      </c>
      <c r="AG19" t="str">
        <f>IFERROR(IF($F$19="夏季","夏季２",$F$19),"")</f>
        <v>春季</v>
      </c>
    </row>
    <row r="20" spans="1:46" ht="13.8" thickBot="1">
      <c r="A20" s="19"/>
      <c r="B20" s="20" t="s">
        <v>3</v>
      </c>
      <c r="C20" s="20" t="s">
        <v>67</v>
      </c>
      <c r="D20" s="20" t="s">
        <v>66</v>
      </c>
      <c r="E20" s="20" t="s">
        <v>4</v>
      </c>
      <c r="F20" s="20" t="s">
        <v>5</v>
      </c>
      <c r="G20" s="20" t="s">
        <v>6</v>
      </c>
      <c r="H20" s="20" t="s">
        <v>7</v>
      </c>
      <c r="I20" s="20" t="str">
        <f>IF($F$19="夏季","","種目②")</f>
        <v>種目②</v>
      </c>
      <c r="J20" s="20"/>
      <c r="K20" s="20"/>
      <c r="L20" s="20" t="s">
        <v>8</v>
      </c>
      <c r="M20" s="20" t="s">
        <v>30</v>
      </c>
      <c r="N20" s="20" t="str">
        <f>IF($F$19="夏季","","記録②")</f>
        <v>記録②</v>
      </c>
      <c r="O20" s="21"/>
      <c r="P20" s="21"/>
      <c r="Q20" s="21" t="s">
        <v>31</v>
      </c>
      <c r="R20" s="21" t="s">
        <v>80</v>
      </c>
      <c r="S20" s="22" t="s">
        <v>79</v>
      </c>
      <c r="T20" s="23"/>
      <c r="U20" s="6" t="s">
        <v>9</v>
      </c>
      <c r="V20" s="6" t="s">
        <v>10</v>
      </c>
      <c r="X20" s="57" t="s">
        <v>39</v>
      </c>
      <c r="Y20" s="57" t="s">
        <v>41</v>
      </c>
    </row>
    <row r="21" spans="1:46">
      <c r="A21" s="24" t="s">
        <v>11</v>
      </c>
      <c r="B21" s="25">
        <v>1</v>
      </c>
      <c r="C21" s="25">
        <v>35601</v>
      </c>
      <c r="D21" s="25">
        <v>356</v>
      </c>
      <c r="E21" s="25" t="s">
        <v>12</v>
      </c>
      <c r="F21" s="25"/>
      <c r="G21" s="26">
        <v>3</v>
      </c>
      <c r="H21" s="27">
        <v>1</v>
      </c>
      <c r="I21" s="92"/>
      <c r="J21" s="26"/>
      <c r="K21" s="26"/>
      <c r="L21" s="26">
        <v>431</v>
      </c>
      <c r="M21" s="26"/>
      <c r="N21" s="93"/>
      <c r="O21" s="26"/>
      <c r="P21" s="26"/>
      <c r="Q21" s="26"/>
      <c r="R21" s="26" t="s">
        <v>77</v>
      </c>
      <c r="S21" s="28" t="s">
        <v>119</v>
      </c>
      <c r="T21" s="23"/>
      <c r="U21" s="29" t="s">
        <v>13</v>
      </c>
      <c r="V21" s="30">
        <v>1</v>
      </c>
      <c r="X21" s="31" t="s">
        <v>42</v>
      </c>
      <c r="Y21" s="32">
        <v>1</v>
      </c>
      <c r="Z21" t="s">
        <v>54</v>
      </c>
    </row>
    <row r="22" spans="1:46">
      <c r="A22" s="24" t="s">
        <v>11</v>
      </c>
      <c r="B22" s="25">
        <v>2</v>
      </c>
      <c r="C22" s="25">
        <v>35601</v>
      </c>
      <c r="D22" s="25">
        <v>356</v>
      </c>
      <c r="E22" s="25" t="s">
        <v>14</v>
      </c>
      <c r="F22" s="25"/>
      <c r="G22" s="26">
        <v>2</v>
      </c>
      <c r="H22" s="27">
        <v>8</v>
      </c>
      <c r="I22" s="92"/>
      <c r="J22" s="26"/>
      <c r="K22" s="26"/>
      <c r="L22" s="26">
        <v>432</v>
      </c>
      <c r="M22" s="26"/>
      <c r="N22" s="93"/>
      <c r="O22" s="26"/>
      <c r="P22" s="26"/>
      <c r="Q22" s="26"/>
      <c r="R22" s="26" t="s">
        <v>78</v>
      </c>
      <c r="S22" s="28" t="s">
        <v>120</v>
      </c>
      <c r="T22" s="23"/>
      <c r="U22" s="33" t="s">
        <v>15</v>
      </c>
      <c r="V22" s="34">
        <v>2</v>
      </c>
      <c r="X22" s="35" t="s">
        <v>43</v>
      </c>
      <c r="Y22" s="36">
        <v>2</v>
      </c>
      <c r="Z22" t="s">
        <v>43</v>
      </c>
      <c r="AH22" s="80"/>
      <c r="AI22" s="80" t="s">
        <v>83</v>
      </c>
      <c r="AJ22" s="80" t="s">
        <v>84</v>
      </c>
      <c r="AK22" s="80" t="s">
        <v>83</v>
      </c>
      <c r="AL22" s="80" t="s">
        <v>84</v>
      </c>
      <c r="AM22" s="80" t="s">
        <v>83</v>
      </c>
      <c r="AN22" s="80" t="s">
        <v>84</v>
      </c>
      <c r="AO22" s="80"/>
      <c r="AP22" s="80"/>
      <c r="AQ22" s="80" t="s">
        <v>83</v>
      </c>
      <c r="AR22" s="80" t="s">
        <v>84</v>
      </c>
      <c r="AS22" s="80" t="s">
        <v>115</v>
      </c>
      <c r="AT22" s="80" t="s">
        <v>116</v>
      </c>
    </row>
    <row r="23" spans="1:46">
      <c r="A23" s="60">
        <v>1</v>
      </c>
      <c r="B23" s="1"/>
      <c r="C23" s="68"/>
      <c r="D23" s="1"/>
      <c r="E23" s="1"/>
      <c r="F23" s="1"/>
      <c r="G23" s="2"/>
      <c r="H23" s="3"/>
      <c r="I23" s="1"/>
      <c r="J23" s="2"/>
      <c r="K23" s="2"/>
      <c r="L23" s="2"/>
      <c r="M23" s="2"/>
      <c r="N23" s="2"/>
      <c r="O23" s="2"/>
      <c r="P23" s="2"/>
      <c r="Q23" s="2"/>
      <c r="R23" s="2"/>
      <c r="S23" s="83"/>
      <c r="T23" s="23"/>
      <c r="U23" s="33" t="s">
        <v>16</v>
      </c>
      <c r="V23" s="34">
        <v>4</v>
      </c>
      <c r="X23" s="35" t="s">
        <v>44</v>
      </c>
      <c r="Y23" s="36">
        <v>3</v>
      </c>
      <c r="Z23" t="s">
        <v>44</v>
      </c>
      <c r="AC23" t="str">
        <f>IF(E23="","",IF(LEN(E23)-LEN(TRIM(E23))=1,IF(ISERROR(FIND("  ",E23)),2,""),2))</f>
        <v/>
      </c>
      <c r="AE23" t="str">
        <f t="shared" ref="AE23:AE54" si="0">IF(S23="","",IF(LEN(TRIM(S23))=LEN(S23),IF(LEN(S23)=LENB(S23),IF(ISERROR(FIND(" ",S23)),2,""),2),2))</f>
        <v/>
      </c>
      <c r="AF23" t="s">
        <v>57</v>
      </c>
      <c r="AI23" t="str">
        <f t="shared" ref="AI23:AI54" si="1">IF($H23="","",VLOOKUP($H23,$AP$23:$AR$63,2,FALSE))</f>
        <v/>
      </c>
      <c r="AJ23" t="str">
        <f t="shared" ref="AJ23:AJ54" si="2">IF($H23="","",VLOOKUP($H23,$AP$23:$AR$63,3,FALSE))</f>
        <v/>
      </c>
      <c r="AK23" t="str">
        <f t="shared" ref="AK23:AK54" si="3">IF($I23="","",VLOOKUP($I23,$AP$23:$AR$63,2,FALSE))</f>
        <v/>
      </c>
      <c r="AL23" t="str">
        <f t="shared" ref="AL23:AL54" si="4">IF($I23="","",VLOOKUP($I23,$AP$23:$AR$63,3,FALSE))</f>
        <v/>
      </c>
      <c r="AM23" t="str">
        <f t="shared" ref="AM23:AM54" si="5">IF($L23="","",VLOOKUP($L23,$AP$23:$AR$63,2,FALSE))</f>
        <v/>
      </c>
      <c r="AN23" t="str">
        <f t="shared" ref="AN23:AN54" si="6">IF($L23="","",VLOOKUP($L23,$AP$23:$AR$63,3,FALSE))</f>
        <v/>
      </c>
      <c r="AO23" s="80" t="s">
        <v>85</v>
      </c>
      <c r="AP23" s="80">
        <v>1</v>
      </c>
      <c r="AQ23" s="80">
        <v>1000</v>
      </c>
      <c r="AR23" s="80">
        <v>2300</v>
      </c>
      <c r="AS23" t="str">
        <f t="shared" ref="AS23:AS54" si="7">IF(L23="","",B23*10000+L23)</f>
        <v/>
      </c>
      <c r="AT23" t="str">
        <f>IF(AS23="","",IF(COUNTIF($AS$23:$AS$122,AS23)=1,"○","×"))</f>
        <v/>
      </c>
    </row>
    <row r="24" spans="1:46" ht="13.2" customHeight="1">
      <c r="A24" s="60">
        <v>2</v>
      </c>
      <c r="B24" s="1"/>
      <c r="C24" s="68"/>
      <c r="D24" s="1"/>
      <c r="E24" s="1"/>
      <c r="F24" s="1"/>
      <c r="G24" s="2"/>
      <c r="H24" s="3"/>
      <c r="I24" s="1"/>
      <c r="J24" s="2"/>
      <c r="K24" s="2"/>
      <c r="L24" s="2"/>
      <c r="M24" s="2"/>
      <c r="N24" s="2"/>
      <c r="O24" s="2"/>
      <c r="P24" s="2"/>
      <c r="Q24" s="2"/>
      <c r="R24" s="2"/>
      <c r="S24" s="83"/>
      <c r="T24" s="23"/>
      <c r="U24" s="33" t="s">
        <v>17</v>
      </c>
      <c r="V24" s="34">
        <v>8</v>
      </c>
      <c r="X24" s="35" t="s">
        <v>45</v>
      </c>
      <c r="Y24" s="36">
        <v>4</v>
      </c>
      <c r="Z24" t="s">
        <v>45</v>
      </c>
      <c r="AC24" t="str">
        <f t="shared" ref="AC24:AC87" si="8">IF(E24="","",IF(LEN(E24)-LEN(TRIM(E24))=1,IF(ISERROR(FIND("  ",E24)),2,""),2))</f>
        <v/>
      </c>
      <c r="AE24" t="str">
        <f t="shared" si="0"/>
        <v/>
      </c>
      <c r="AF24" t="s">
        <v>58</v>
      </c>
      <c r="AI24" t="str">
        <f t="shared" si="1"/>
        <v/>
      </c>
      <c r="AJ24" t="str">
        <f t="shared" si="2"/>
        <v/>
      </c>
      <c r="AK24" t="str">
        <f t="shared" si="3"/>
        <v/>
      </c>
      <c r="AL24" t="str">
        <f t="shared" si="4"/>
        <v/>
      </c>
      <c r="AM24" t="str">
        <f t="shared" si="5"/>
        <v/>
      </c>
      <c r="AN24" t="str">
        <f t="shared" si="6"/>
        <v/>
      </c>
      <c r="AO24" s="80" t="s">
        <v>86</v>
      </c>
      <c r="AP24" s="80">
        <v>2</v>
      </c>
      <c r="AQ24" s="80">
        <v>2100</v>
      </c>
      <c r="AR24" s="80">
        <v>4000</v>
      </c>
      <c r="AS24" t="str">
        <f t="shared" si="7"/>
        <v/>
      </c>
      <c r="AT24" t="str">
        <f t="shared" ref="AT24:AT87" si="9">IF(AS24="","",IF(COUNTIF($AS$23:$AS$122,AS24)=1,"○","×"))</f>
        <v/>
      </c>
    </row>
    <row r="25" spans="1:46">
      <c r="A25" s="60">
        <v>3</v>
      </c>
      <c r="B25" s="1"/>
      <c r="C25" s="68"/>
      <c r="D25" s="1"/>
      <c r="E25" s="1"/>
      <c r="F25" s="1"/>
      <c r="G25" s="2"/>
      <c r="H25" s="3"/>
      <c r="I25" s="1"/>
      <c r="J25" s="2"/>
      <c r="K25" s="2"/>
      <c r="L25" s="2"/>
      <c r="M25" s="2"/>
      <c r="N25" s="2"/>
      <c r="O25" s="2"/>
      <c r="P25" s="2"/>
      <c r="Q25" s="2"/>
      <c r="R25" s="2"/>
      <c r="S25" s="83"/>
      <c r="T25" s="23"/>
      <c r="U25" s="33" t="s">
        <v>18</v>
      </c>
      <c r="V25" s="34">
        <v>15</v>
      </c>
      <c r="X25" s="99" t="s">
        <v>123</v>
      </c>
      <c r="Y25" s="101">
        <v>5</v>
      </c>
      <c r="Z25" t="s">
        <v>124</v>
      </c>
      <c r="AC25" t="str">
        <f t="shared" si="8"/>
        <v/>
      </c>
      <c r="AE25" t="str">
        <f t="shared" si="0"/>
        <v/>
      </c>
      <c r="AF25" t="s">
        <v>59</v>
      </c>
      <c r="AI25" t="str">
        <f t="shared" si="1"/>
        <v/>
      </c>
      <c r="AJ25" t="str">
        <f t="shared" si="2"/>
        <v/>
      </c>
      <c r="AK25" t="str">
        <f t="shared" si="3"/>
        <v/>
      </c>
      <c r="AL25" t="str">
        <f t="shared" si="4"/>
        <v/>
      </c>
      <c r="AM25" t="str">
        <f t="shared" si="5"/>
        <v/>
      </c>
      <c r="AN25" t="str">
        <f t="shared" si="6"/>
        <v/>
      </c>
      <c r="AO25" s="80" t="s">
        <v>87</v>
      </c>
      <c r="AP25" s="80">
        <v>4</v>
      </c>
      <c r="AQ25" s="80">
        <v>4900</v>
      </c>
      <c r="AR25" s="80">
        <v>13000</v>
      </c>
      <c r="AS25" t="str">
        <f t="shared" si="7"/>
        <v/>
      </c>
      <c r="AT25" t="str">
        <f t="shared" si="9"/>
        <v/>
      </c>
    </row>
    <row r="26" spans="1:46">
      <c r="A26" s="60">
        <v>4</v>
      </c>
      <c r="B26" s="1"/>
      <c r="C26" s="68"/>
      <c r="D26" s="1"/>
      <c r="E26" s="1"/>
      <c r="F26" s="1"/>
      <c r="G26" s="2"/>
      <c r="H26" s="3"/>
      <c r="I26" s="1"/>
      <c r="J26" s="2"/>
      <c r="K26" s="2"/>
      <c r="L26" s="2"/>
      <c r="M26" s="2"/>
      <c r="N26" s="2"/>
      <c r="O26" s="2"/>
      <c r="P26" s="2"/>
      <c r="Q26" s="2"/>
      <c r="R26" s="2"/>
      <c r="S26" s="83"/>
      <c r="T26" s="23"/>
      <c r="U26" s="37" t="s">
        <v>19</v>
      </c>
      <c r="V26" s="38">
        <v>30</v>
      </c>
      <c r="X26" s="100"/>
      <c r="Y26" s="102"/>
      <c r="AC26" t="str">
        <f t="shared" si="8"/>
        <v/>
      </c>
      <c r="AE26" t="str">
        <f t="shared" si="0"/>
        <v/>
      </c>
      <c r="AI26" t="str">
        <f t="shared" si="1"/>
        <v/>
      </c>
      <c r="AJ26" t="str">
        <f t="shared" si="2"/>
        <v/>
      </c>
      <c r="AK26" t="str">
        <f t="shared" si="3"/>
        <v/>
      </c>
      <c r="AL26" t="str">
        <f t="shared" si="4"/>
        <v/>
      </c>
      <c r="AM26" t="str">
        <f t="shared" si="5"/>
        <v/>
      </c>
      <c r="AN26" t="str">
        <f t="shared" si="6"/>
        <v/>
      </c>
      <c r="AO26" s="80" t="s">
        <v>88</v>
      </c>
      <c r="AP26" s="80">
        <v>8</v>
      </c>
      <c r="AQ26" s="80">
        <v>15500</v>
      </c>
      <c r="AR26" s="80">
        <v>33000</v>
      </c>
      <c r="AS26" t="str">
        <f t="shared" si="7"/>
        <v/>
      </c>
      <c r="AT26" t="str">
        <f t="shared" si="9"/>
        <v/>
      </c>
    </row>
    <row r="27" spans="1:46">
      <c r="A27" s="60">
        <v>5</v>
      </c>
      <c r="B27" s="1"/>
      <c r="C27" s="68"/>
      <c r="D27" s="1"/>
      <c r="E27" s="1"/>
      <c r="F27" s="1"/>
      <c r="G27" s="2"/>
      <c r="H27" s="3"/>
      <c r="I27" s="1"/>
      <c r="J27" s="2"/>
      <c r="K27" s="2"/>
      <c r="L27" s="2"/>
      <c r="M27" s="1"/>
      <c r="N27" s="2"/>
      <c r="O27" s="2"/>
      <c r="P27" s="2"/>
      <c r="Q27" s="2"/>
      <c r="R27" s="2"/>
      <c r="S27" s="83"/>
      <c r="T27" s="23"/>
      <c r="U27" s="37"/>
      <c r="V27" s="38"/>
      <c r="X27" s="103" t="s">
        <v>53</v>
      </c>
      <c r="Y27" s="101">
        <v>6</v>
      </c>
      <c r="Z27" t="s">
        <v>55</v>
      </c>
      <c r="AC27" t="str">
        <f t="shared" si="8"/>
        <v/>
      </c>
      <c r="AE27" t="str">
        <f t="shared" si="0"/>
        <v/>
      </c>
      <c r="AF27" s="88"/>
      <c r="AG27">
        <v>1</v>
      </c>
      <c r="AI27" t="str">
        <f t="shared" si="1"/>
        <v/>
      </c>
      <c r="AJ27" t="str">
        <f t="shared" si="2"/>
        <v/>
      </c>
      <c r="AK27" t="str">
        <f t="shared" si="3"/>
        <v/>
      </c>
      <c r="AL27" t="str">
        <f t="shared" si="4"/>
        <v/>
      </c>
      <c r="AM27" t="str">
        <f t="shared" si="5"/>
        <v/>
      </c>
      <c r="AN27" t="str">
        <f t="shared" si="6"/>
        <v/>
      </c>
      <c r="AO27" s="80" t="s">
        <v>89</v>
      </c>
      <c r="AP27" s="80">
        <v>15</v>
      </c>
      <c r="AQ27" s="80">
        <v>35000</v>
      </c>
      <c r="AR27" s="80">
        <v>83000</v>
      </c>
      <c r="AS27" t="str">
        <f t="shared" si="7"/>
        <v/>
      </c>
      <c r="AT27" t="str">
        <f t="shared" si="9"/>
        <v/>
      </c>
    </row>
    <row r="28" spans="1:46">
      <c r="A28" s="60">
        <v>6</v>
      </c>
      <c r="B28" s="1"/>
      <c r="C28" s="68"/>
      <c r="D28" s="1"/>
      <c r="E28" s="1"/>
      <c r="F28" s="1"/>
      <c r="G28" s="2"/>
      <c r="H28" s="3"/>
      <c r="I28" s="1"/>
      <c r="J28" s="2"/>
      <c r="K28" s="2"/>
      <c r="L28" s="2"/>
      <c r="M28" s="1"/>
      <c r="N28" s="2"/>
      <c r="O28" s="2"/>
      <c r="P28" s="2"/>
      <c r="Q28" s="2"/>
      <c r="R28" s="2"/>
      <c r="S28" s="83"/>
      <c r="T28" s="23"/>
      <c r="U28" s="37"/>
      <c r="V28" s="38"/>
      <c r="X28" s="104"/>
      <c r="Y28" s="102"/>
      <c r="AC28" t="str">
        <f t="shared" si="8"/>
        <v/>
      </c>
      <c r="AE28" t="str">
        <f t="shared" si="0"/>
        <v/>
      </c>
      <c r="AF28" s="89">
        <v>1</v>
      </c>
      <c r="AG28">
        <v>2</v>
      </c>
      <c r="AI28" t="str">
        <f t="shared" si="1"/>
        <v/>
      </c>
      <c r="AJ28" t="str">
        <f t="shared" si="2"/>
        <v/>
      </c>
      <c r="AK28" t="str">
        <f t="shared" si="3"/>
        <v/>
      </c>
      <c r="AL28" t="str">
        <f t="shared" si="4"/>
        <v/>
      </c>
      <c r="AM28" t="str">
        <f t="shared" si="5"/>
        <v/>
      </c>
      <c r="AN28" t="str">
        <f t="shared" si="6"/>
        <v/>
      </c>
      <c r="AO28" s="80" t="s">
        <v>90</v>
      </c>
      <c r="AP28" s="80">
        <v>30</v>
      </c>
      <c r="AQ28" s="80">
        <v>84000</v>
      </c>
      <c r="AR28" s="80">
        <v>150000</v>
      </c>
      <c r="AS28" t="str">
        <f t="shared" si="7"/>
        <v/>
      </c>
      <c r="AT28" t="str">
        <f t="shared" si="9"/>
        <v/>
      </c>
    </row>
    <row r="29" spans="1:46">
      <c r="A29" s="60">
        <v>7</v>
      </c>
      <c r="B29" s="1"/>
      <c r="C29" s="68"/>
      <c r="D29" s="1"/>
      <c r="E29" s="1"/>
      <c r="F29" s="1"/>
      <c r="G29" s="2"/>
      <c r="H29" s="3"/>
      <c r="I29" s="1"/>
      <c r="J29" s="2"/>
      <c r="K29" s="2"/>
      <c r="L29" s="2"/>
      <c r="M29" s="1"/>
      <c r="N29" s="2"/>
      <c r="O29" s="2"/>
      <c r="P29" s="2"/>
      <c r="Q29" s="2"/>
      <c r="R29" s="2"/>
      <c r="S29" s="83"/>
      <c r="T29" s="23"/>
      <c r="U29" s="33" t="s">
        <v>125</v>
      </c>
      <c r="V29" s="34">
        <v>100</v>
      </c>
      <c r="X29" s="39" t="s">
        <v>46</v>
      </c>
      <c r="Y29" s="36">
        <v>7</v>
      </c>
      <c r="Z29" t="s">
        <v>46</v>
      </c>
      <c r="AC29" t="str">
        <f t="shared" si="8"/>
        <v/>
      </c>
      <c r="AE29" t="str">
        <f t="shared" si="0"/>
        <v/>
      </c>
      <c r="AF29" s="89">
        <v>2</v>
      </c>
      <c r="AG29">
        <v>3</v>
      </c>
      <c r="AI29" t="str">
        <f t="shared" si="1"/>
        <v/>
      </c>
      <c r="AJ29" t="str">
        <f t="shared" si="2"/>
        <v/>
      </c>
      <c r="AK29" t="str">
        <f t="shared" si="3"/>
        <v/>
      </c>
      <c r="AL29" t="str">
        <f t="shared" si="4"/>
        <v/>
      </c>
      <c r="AM29" t="str">
        <f t="shared" si="5"/>
        <v/>
      </c>
      <c r="AN29" t="str">
        <f t="shared" si="6"/>
        <v/>
      </c>
      <c r="AO29" s="80"/>
      <c r="AP29" s="80"/>
      <c r="AQ29" s="80"/>
      <c r="AR29" s="80"/>
      <c r="AS29" t="str">
        <f t="shared" si="7"/>
        <v/>
      </c>
      <c r="AT29" t="str">
        <f t="shared" si="9"/>
        <v/>
      </c>
    </row>
    <row r="30" spans="1:46">
      <c r="A30" s="60">
        <v>8</v>
      </c>
      <c r="B30" s="1"/>
      <c r="C30" s="68"/>
      <c r="D30" s="1"/>
      <c r="E30" s="1"/>
      <c r="F30" s="1"/>
      <c r="G30" s="2"/>
      <c r="H30" s="3"/>
      <c r="I30" s="1"/>
      <c r="J30" s="2"/>
      <c r="K30" s="2"/>
      <c r="L30" s="2"/>
      <c r="M30" s="1"/>
      <c r="N30" s="2"/>
      <c r="O30" s="2"/>
      <c r="P30" s="2"/>
      <c r="Q30" s="2"/>
      <c r="R30" s="2"/>
      <c r="S30" s="83"/>
      <c r="T30" s="23"/>
      <c r="U30" s="40" t="s">
        <v>126</v>
      </c>
      <c r="V30" s="41">
        <v>110</v>
      </c>
      <c r="X30" s="35" t="s">
        <v>47</v>
      </c>
      <c r="Y30" s="36">
        <v>8</v>
      </c>
      <c r="Z30" t="s">
        <v>47</v>
      </c>
      <c r="AC30" t="str">
        <f t="shared" si="8"/>
        <v/>
      </c>
      <c r="AE30" t="str">
        <f t="shared" si="0"/>
        <v/>
      </c>
      <c r="AF30" s="89">
        <v>4</v>
      </c>
      <c r="AG30">
        <v>4</v>
      </c>
      <c r="AI30" t="str">
        <f t="shared" si="1"/>
        <v/>
      </c>
      <c r="AJ30" t="str">
        <f t="shared" si="2"/>
        <v/>
      </c>
      <c r="AK30" t="str">
        <f t="shared" si="3"/>
        <v/>
      </c>
      <c r="AL30" t="str">
        <f t="shared" si="4"/>
        <v/>
      </c>
      <c r="AM30" t="str">
        <f t="shared" si="5"/>
        <v/>
      </c>
      <c r="AN30" t="str">
        <f t="shared" si="6"/>
        <v/>
      </c>
      <c r="AO30" s="80"/>
      <c r="AP30" s="80"/>
      <c r="AQ30" s="80"/>
      <c r="AR30" s="80"/>
      <c r="AS30" t="str">
        <f t="shared" si="7"/>
        <v/>
      </c>
      <c r="AT30" t="str">
        <f t="shared" si="9"/>
        <v/>
      </c>
    </row>
    <row r="31" spans="1:46">
      <c r="A31" s="60">
        <v>9</v>
      </c>
      <c r="B31" s="1"/>
      <c r="C31" s="68"/>
      <c r="D31" s="1"/>
      <c r="E31" s="1"/>
      <c r="F31" s="1"/>
      <c r="G31" s="2"/>
      <c r="H31" s="3"/>
      <c r="I31" s="1"/>
      <c r="J31" s="2"/>
      <c r="K31" s="2"/>
      <c r="L31" s="2"/>
      <c r="M31" s="1"/>
      <c r="N31" s="2"/>
      <c r="O31" s="2"/>
      <c r="P31" s="2"/>
      <c r="Q31" s="2"/>
      <c r="R31" s="2"/>
      <c r="S31" s="83"/>
      <c r="T31" s="23"/>
      <c r="U31" s="42"/>
      <c r="V31" s="43"/>
      <c r="X31" s="35" t="s">
        <v>48</v>
      </c>
      <c r="Y31" s="36">
        <v>9</v>
      </c>
      <c r="Z31" t="s">
        <v>48</v>
      </c>
      <c r="AC31" t="str">
        <f t="shared" si="8"/>
        <v/>
      </c>
      <c r="AE31" t="str">
        <f t="shared" si="0"/>
        <v/>
      </c>
      <c r="AF31" s="89">
        <v>8</v>
      </c>
      <c r="AG31">
        <v>5</v>
      </c>
      <c r="AI31" t="str">
        <f t="shared" si="1"/>
        <v/>
      </c>
      <c r="AJ31" t="str">
        <f t="shared" si="2"/>
        <v/>
      </c>
      <c r="AK31" t="str">
        <f t="shared" si="3"/>
        <v/>
      </c>
      <c r="AL31" t="str">
        <f t="shared" si="4"/>
        <v/>
      </c>
      <c r="AM31" t="str">
        <f t="shared" si="5"/>
        <v/>
      </c>
      <c r="AN31" t="str">
        <f t="shared" si="6"/>
        <v/>
      </c>
      <c r="AO31" s="80" t="s">
        <v>91</v>
      </c>
      <c r="AP31" s="80">
        <v>100</v>
      </c>
      <c r="AQ31" s="80">
        <v>1400</v>
      </c>
      <c r="AR31" s="80">
        <v>2500</v>
      </c>
      <c r="AS31" t="str">
        <f t="shared" si="7"/>
        <v/>
      </c>
      <c r="AT31" t="str">
        <f t="shared" si="9"/>
        <v/>
      </c>
    </row>
    <row r="32" spans="1:46">
      <c r="A32" s="60">
        <v>10</v>
      </c>
      <c r="B32" s="1"/>
      <c r="C32" s="68"/>
      <c r="D32" s="1"/>
      <c r="E32" s="1"/>
      <c r="F32" s="1"/>
      <c r="G32" s="2"/>
      <c r="H32" s="3"/>
      <c r="I32" s="1"/>
      <c r="J32" s="2"/>
      <c r="K32" s="2"/>
      <c r="L32" s="2"/>
      <c r="M32" s="1"/>
      <c r="N32" s="2"/>
      <c r="O32" s="2"/>
      <c r="P32" s="2"/>
      <c r="Q32" s="2"/>
      <c r="R32" s="2"/>
      <c r="S32" s="83"/>
      <c r="T32" s="23"/>
      <c r="U32" s="37" t="str">
        <f t="shared" ref="U32:V37" si="10">IF($F$19="夏季",X41,"")</f>
        <v/>
      </c>
      <c r="V32" s="38" t="str">
        <f t="shared" si="10"/>
        <v/>
      </c>
      <c r="X32" s="35" t="s">
        <v>49</v>
      </c>
      <c r="Y32" s="36">
        <v>10</v>
      </c>
      <c r="Z32" t="s">
        <v>49</v>
      </c>
      <c r="AC32" t="str">
        <f t="shared" si="8"/>
        <v/>
      </c>
      <c r="AE32" t="str">
        <f t="shared" si="0"/>
        <v/>
      </c>
      <c r="AF32" s="89">
        <v>15</v>
      </c>
      <c r="AG32">
        <v>6</v>
      </c>
      <c r="AI32" t="str">
        <f t="shared" si="1"/>
        <v/>
      </c>
      <c r="AJ32" t="str">
        <f t="shared" si="2"/>
        <v/>
      </c>
      <c r="AK32" t="str">
        <f t="shared" si="3"/>
        <v/>
      </c>
      <c r="AL32" t="str">
        <f t="shared" si="4"/>
        <v/>
      </c>
      <c r="AM32" t="str">
        <f t="shared" si="5"/>
        <v/>
      </c>
      <c r="AN32" t="str">
        <f t="shared" si="6"/>
        <v/>
      </c>
      <c r="AO32" s="80" t="s">
        <v>92</v>
      </c>
      <c r="AP32" s="80">
        <v>110</v>
      </c>
      <c r="AQ32" s="80">
        <v>1400</v>
      </c>
      <c r="AR32" s="80">
        <v>2800</v>
      </c>
      <c r="AS32" t="str">
        <f t="shared" si="7"/>
        <v/>
      </c>
      <c r="AT32" t="str">
        <f t="shared" si="9"/>
        <v/>
      </c>
    </row>
    <row r="33" spans="1:46">
      <c r="A33" s="60">
        <v>11</v>
      </c>
      <c r="B33" s="1"/>
      <c r="C33" s="68"/>
      <c r="D33" s="1"/>
      <c r="E33" s="1"/>
      <c r="F33" s="1"/>
      <c r="G33" s="2"/>
      <c r="H33" s="3"/>
      <c r="I33" s="1"/>
      <c r="J33" s="2"/>
      <c r="K33" s="2"/>
      <c r="L33" s="2"/>
      <c r="M33" s="1"/>
      <c r="N33" s="2"/>
      <c r="O33" s="2"/>
      <c r="P33" s="2"/>
      <c r="Q33" s="2"/>
      <c r="R33" s="2"/>
      <c r="S33" s="83"/>
      <c r="T33" s="23"/>
      <c r="U33" s="37" t="str">
        <f t="shared" si="10"/>
        <v/>
      </c>
      <c r="V33" s="38" t="str">
        <f t="shared" si="10"/>
        <v/>
      </c>
      <c r="X33" s="35" t="s">
        <v>50</v>
      </c>
      <c r="Y33" s="36">
        <v>11</v>
      </c>
      <c r="Z33" t="s">
        <v>50</v>
      </c>
      <c r="AC33" t="str">
        <f t="shared" si="8"/>
        <v/>
      </c>
      <c r="AE33" t="str">
        <f t="shared" si="0"/>
        <v/>
      </c>
      <c r="AF33" s="89">
        <v>30</v>
      </c>
      <c r="AG33">
        <v>7</v>
      </c>
      <c r="AI33" t="str">
        <f t="shared" si="1"/>
        <v/>
      </c>
      <c r="AJ33" t="str">
        <f t="shared" si="2"/>
        <v/>
      </c>
      <c r="AK33" t="str">
        <f t="shared" si="3"/>
        <v/>
      </c>
      <c r="AL33" t="str">
        <f t="shared" si="4"/>
        <v/>
      </c>
      <c r="AM33" t="str">
        <f t="shared" si="5"/>
        <v/>
      </c>
      <c r="AN33" t="str">
        <f t="shared" si="6"/>
        <v/>
      </c>
      <c r="AO33" s="80"/>
      <c r="AP33" s="80"/>
      <c r="AQ33" s="80"/>
      <c r="AR33" s="80"/>
      <c r="AS33" t="str">
        <f t="shared" si="7"/>
        <v/>
      </c>
      <c r="AT33" t="str">
        <f t="shared" si="9"/>
        <v/>
      </c>
    </row>
    <row r="34" spans="1:46">
      <c r="A34" s="60">
        <v>12</v>
      </c>
      <c r="B34" s="1"/>
      <c r="C34" s="68"/>
      <c r="D34" s="1"/>
      <c r="E34" s="1"/>
      <c r="F34" s="1"/>
      <c r="G34" s="2"/>
      <c r="H34" s="3"/>
      <c r="I34" s="1"/>
      <c r="J34" s="2"/>
      <c r="K34" s="2"/>
      <c r="L34" s="2"/>
      <c r="M34" s="1"/>
      <c r="N34" s="2"/>
      <c r="O34" s="2"/>
      <c r="P34" s="2"/>
      <c r="Q34" s="2"/>
      <c r="R34" s="2"/>
      <c r="S34" s="83"/>
      <c r="T34" s="23"/>
      <c r="U34" s="37" t="str">
        <f t="shared" si="10"/>
        <v/>
      </c>
      <c r="V34" s="38" t="str">
        <f t="shared" si="10"/>
        <v/>
      </c>
      <c r="X34" s="35" t="s">
        <v>51</v>
      </c>
      <c r="Y34" s="36">
        <v>12</v>
      </c>
      <c r="Z34" t="s">
        <v>51</v>
      </c>
      <c r="AC34" t="str">
        <f t="shared" si="8"/>
        <v/>
      </c>
      <c r="AE34" t="str">
        <f t="shared" si="0"/>
        <v/>
      </c>
      <c r="AF34" s="89">
        <v>100</v>
      </c>
      <c r="AG34">
        <v>8</v>
      </c>
      <c r="AI34" t="str">
        <f t="shared" si="1"/>
        <v/>
      </c>
      <c r="AJ34" t="str">
        <f t="shared" si="2"/>
        <v/>
      </c>
      <c r="AK34" t="str">
        <f t="shared" si="3"/>
        <v/>
      </c>
      <c r="AL34" t="str">
        <f t="shared" si="4"/>
        <v/>
      </c>
      <c r="AM34" t="str">
        <f t="shared" si="5"/>
        <v/>
      </c>
      <c r="AN34" t="str">
        <f t="shared" si="6"/>
        <v/>
      </c>
      <c r="AO34" s="80" t="s">
        <v>93</v>
      </c>
      <c r="AP34" s="80">
        <v>411</v>
      </c>
      <c r="AQ34" s="80">
        <v>4300</v>
      </c>
      <c r="AR34" s="80">
        <v>12000</v>
      </c>
      <c r="AS34" t="str">
        <f t="shared" si="7"/>
        <v/>
      </c>
      <c r="AT34" t="str">
        <f t="shared" si="9"/>
        <v/>
      </c>
    </row>
    <row r="35" spans="1:46">
      <c r="A35" s="60">
        <v>13</v>
      </c>
      <c r="B35" s="1"/>
      <c r="C35" s="68"/>
      <c r="D35" s="1"/>
      <c r="E35" s="1"/>
      <c r="F35" s="1"/>
      <c r="G35" s="2"/>
      <c r="H35" s="3"/>
      <c r="I35" s="1"/>
      <c r="J35" s="2"/>
      <c r="K35" s="2"/>
      <c r="L35" s="2"/>
      <c r="M35" s="1"/>
      <c r="N35" s="2"/>
      <c r="O35" s="2"/>
      <c r="P35" s="2"/>
      <c r="Q35" s="2"/>
      <c r="R35" s="2"/>
      <c r="S35" s="83"/>
      <c r="T35" s="23"/>
      <c r="U35" s="37" t="str">
        <f t="shared" si="10"/>
        <v/>
      </c>
      <c r="V35" s="38" t="str">
        <f t="shared" si="10"/>
        <v/>
      </c>
      <c r="X35" s="71" t="s">
        <v>52</v>
      </c>
      <c r="Y35" s="72">
        <v>13</v>
      </c>
      <c r="Z35" t="s">
        <v>52</v>
      </c>
      <c r="AC35" t="str">
        <f t="shared" si="8"/>
        <v/>
      </c>
      <c r="AE35" t="str">
        <f t="shared" si="0"/>
        <v/>
      </c>
      <c r="AF35" s="89">
        <v>110</v>
      </c>
      <c r="AG35">
        <v>9</v>
      </c>
      <c r="AI35" t="str">
        <f t="shared" si="1"/>
        <v/>
      </c>
      <c r="AJ35" t="str">
        <f t="shared" si="2"/>
        <v/>
      </c>
      <c r="AK35" t="str">
        <f t="shared" si="3"/>
        <v/>
      </c>
      <c r="AL35" t="str">
        <f t="shared" si="4"/>
        <v/>
      </c>
      <c r="AM35" t="str">
        <f t="shared" si="5"/>
        <v/>
      </c>
      <c r="AN35" t="str">
        <f t="shared" si="6"/>
        <v/>
      </c>
      <c r="AO35" s="80" t="s">
        <v>94</v>
      </c>
      <c r="AP35" s="80">
        <v>412</v>
      </c>
      <c r="AQ35" s="80">
        <v>4300</v>
      </c>
      <c r="AR35" s="80">
        <v>12000</v>
      </c>
      <c r="AS35" t="str">
        <f t="shared" si="7"/>
        <v/>
      </c>
      <c r="AT35" t="str">
        <f t="shared" si="9"/>
        <v/>
      </c>
    </row>
    <row r="36" spans="1:46">
      <c r="A36" s="60">
        <v>14</v>
      </c>
      <c r="B36" s="1"/>
      <c r="C36" s="68"/>
      <c r="D36" s="1"/>
      <c r="E36" s="1"/>
      <c r="F36" s="1"/>
      <c r="G36" s="2"/>
      <c r="H36" s="3"/>
      <c r="I36" s="1"/>
      <c r="J36" s="2"/>
      <c r="K36" s="2"/>
      <c r="L36" s="2"/>
      <c r="M36" s="1"/>
      <c r="N36" s="2"/>
      <c r="O36" s="2"/>
      <c r="P36" s="2"/>
      <c r="Q36" s="2"/>
      <c r="R36" s="2"/>
      <c r="S36" s="83"/>
      <c r="T36" s="23"/>
      <c r="U36" s="37" t="str">
        <f t="shared" si="10"/>
        <v/>
      </c>
      <c r="V36" s="38" t="str">
        <f t="shared" si="10"/>
        <v/>
      </c>
      <c r="X36" s="35" t="s">
        <v>72</v>
      </c>
      <c r="Y36" s="36">
        <v>14</v>
      </c>
      <c r="Z36" t="s">
        <v>72</v>
      </c>
      <c r="AC36" t="str">
        <f t="shared" si="8"/>
        <v/>
      </c>
      <c r="AE36" t="str">
        <f t="shared" si="0"/>
        <v/>
      </c>
      <c r="AF36" s="89"/>
      <c r="AG36">
        <v>10</v>
      </c>
      <c r="AI36" t="str">
        <f t="shared" si="1"/>
        <v/>
      </c>
      <c r="AJ36" t="str">
        <f t="shared" si="2"/>
        <v/>
      </c>
      <c r="AK36" t="str">
        <f t="shared" si="3"/>
        <v/>
      </c>
      <c r="AL36" t="str">
        <f t="shared" si="4"/>
        <v/>
      </c>
      <c r="AM36" t="str">
        <f t="shared" si="5"/>
        <v/>
      </c>
      <c r="AN36" t="str">
        <f t="shared" si="6"/>
        <v/>
      </c>
      <c r="AO36" s="80" t="s">
        <v>95</v>
      </c>
      <c r="AP36" s="80">
        <v>413</v>
      </c>
      <c r="AQ36" s="80">
        <v>4300</v>
      </c>
      <c r="AR36" s="80">
        <v>12000</v>
      </c>
      <c r="AS36" t="str">
        <f t="shared" si="7"/>
        <v/>
      </c>
      <c r="AT36" t="str">
        <f t="shared" si="9"/>
        <v/>
      </c>
    </row>
    <row r="37" spans="1:46" ht="13.8" thickBot="1">
      <c r="A37" s="60">
        <v>15</v>
      </c>
      <c r="B37" s="1"/>
      <c r="C37" s="68"/>
      <c r="D37" s="1"/>
      <c r="E37" s="1"/>
      <c r="F37" s="1"/>
      <c r="G37" s="2"/>
      <c r="H37" s="3"/>
      <c r="I37" s="1"/>
      <c r="J37" s="2"/>
      <c r="K37" s="2"/>
      <c r="L37" s="2"/>
      <c r="M37" s="1"/>
      <c r="N37" s="2"/>
      <c r="O37" s="2"/>
      <c r="P37" s="2"/>
      <c r="Q37" s="2"/>
      <c r="R37" s="2"/>
      <c r="S37" s="83"/>
      <c r="T37" s="23"/>
      <c r="U37" s="40" t="str">
        <f t="shared" si="10"/>
        <v/>
      </c>
      <c r="V37" s="41" t="str">
        <f t="shared" si="10"/>
        <v/>
      </c>
      <c r="X37" s="44" t="s">
        <v>122</v>
      </c>
      <c r="Y37" s="45">
        <v>15</v>
      </c>
      <c r="Z37" t="s">
        <v>122</v>
      </c>
      <c r="AC37" t="str">
        <f t="shared" si="8"/>
        <v/>
      </c>
      <c r="AE37" t="str">
        <f t="shared" si="0"/>
        <v/>
      </c>
      <c r="AF37" s="89">
        <v>501</v>
      </c>
      <c r="AG37">
        <v>11</v>
      </c>
      <c r="AI37" t="str">
        <f t="shared" si="1"/>
        <v/>
      </c>
      <c r="AJ37" t="str">
        <f t="shared" si="2"/>
        <v/>
      </c>
      <c r="AK37" t="str">
        <f t="shared" si="3"/>
        <v/>
      </c>
      <c r="AL37" t="str">
        <f t="shared" si="4"/>
        <v/>
      </c>
      <c r="AM37" t="str">
        <f t="shared" si="5"/>
        <v/>
      </c>
      <c r="AN37" t="str">
        <f t="shared" si="6"/>
        <v/>
      </c>
      <c r="AO37" s="80" t="s">
        <v>96</v>
      </c>
      <c r="AP37" s="80">
        <v>414</v>
      </c>
      <c r="AQ37" s="80">
        <v>4300</v>
      </c>
      <c r="AR37" s="80">
        <v>12000</v>
      </c>
      <c r="AS37" t="str">
        <f t="shared" si="7"/>
        <v/>
      </c>
      <c r="AT37" t="str">
        <f t="shared" si="9"/>
        <v/>
      </c>
    </row>
    <row r="38" spans="1:46">
      <c r="A38" s="60">
        <v>16</v>
      </c>
      <c r="B38" s="1"/>
      <c r="C38" s="68"/>
      <c r="D38" s="1"/>
      <c r="E38" s="1"/>
      <c r="F38" s="1"/>
      <c r="G38" s="2"/>
      <c r="H38" s="3"/>
      <c r="I38" s="1"/>
      <c r="J38" s="2"/>
      <c r="K38" s="2"/>
      <c r="L38" s="2"/>
      <c r="M38" s="1"/>
      <c r="N38" s="2"/>
      <c r="O38" s="2"/>
      <c r="P38" s="2"/>
      <c r="Q38" s="2"/>
      <c r="R38" s="2"/>
      <c r="S38" s="83"/>
      <c r="T38" s="23"/>
      <c r="U38" s="46"/>
      <c r="V38" s="43"/>
      <c r="AC38" t="str">
        <f t="shared" si="8"/>
        <v/>
      </c>
      <c r="AE38" t="str">
        <f t="shared" si="0"/>
        <v/>
      </c>
      <c r="AF38" s="89">
        <v>502</v>
      </c>
      <c r="AG38">
        <v>12</v>
      </c>
      <c r="AI38" t="str">
        <f t="shared" si="1"/>
        <v/>
      </c>
      <c r="AJ38" t="str">
        <f t="shared" si="2"/>
        <v/>
      </c>
      <c r="AK38" t="str">
        <f t="shared" si="3"/>
        <v/>
      </c>
      <c r="AL38" t="str">
        <f t="shared" si="4"/>
        <v/>
      </c>
      <c r="AM38" t="str">
        <f t="shared" si="5"/>
        <v/>
      </c>
      <c r="AN38" t="str">
        <f t="shared" si="6"/>
        <v/>
      </c>
      <c r="AO38" s="80" t="s">
        <v>97</v>
      </c>
      <c r="AP38" s="80">
        <v>415</v>
      </c>
      <c r="AQ38" s="80">
        <v>4300</v>
      </c>
      <c r="AR38" s="80">
        <v>12000</v>
      </c>
      <c r="AS38" t="str">
        <f t="shared" si="7"/>
        <v/>
      </c>
      <c r="AT38" t="str">
        <f t="shared" si="9"/>
        <v/>
      </c>
    </row>
    <row r="39" spans="1:46">
      <c r="A39" s="60">
        <v>17</v>
      </c>
      <c r="B39" s="1"/>
      <c r="C39" s="68"/>
      <c r="D39" s="1"/>
      <c r="E39" s="1"/>
      <c r="F39" s="1"/>
      <c r="G39" s="2"/>
      <c r="H39" s="3"/>
      <c r="I39" s="1"/>
      <c r="J39" s="2"/>
      <c r="K39" s="2"/>
      <c r="L39" s="2"/>
      <c r="M39" s="1"/>
      <c r="N39" s="2"/>
      <c r="O39" s="2"/>
      <c r="P39" s="2"/>
      <c r="Q39" s="2"/>
      <c r="R39" s="2"/>
      <c r="S39" s="83"/>
      <c r="T39" s="23"/>
      <c r="U39" s="33" t="s">
        <v>33</v>
      </c>
      <c r="V39" s="34">
        <v>431</v>
      </c>
      <c r="AC39" t="str">
        <f t="shared" si="8"/>
        <v/>
      </c>
      <c r="AE39" t="str">
        <f t="shared" si="0"/>
        <v/>
      </c>
      <c r="AF39" s="89">
        <v>503</v>
      </c>
      <c r="AG39">
        <v>13</v>
      </c>
      <c r="AI39" t="str">
        <f t="shared" si="1"/>
        <v/>
      </c>
      <c r="AJ39" t="str">
        <f t="shared" si="2"/>
        <v/>
      </c>
      <c r="AK39" t="str">
        <f t="shared" si="3"/>
        <v/>
      </c>
      <c r="AL39" t="str">
        <f t="shared" si="4"/>
        <v/>
      </c>
      <c r="AM39" t="str">
        <f t="shared" si="5"/>
        <v/>
      </c>
      <c r="AN39" t="str">
        <f t="shared" si="6"/>
        <v/>
      </c>
      <c r="AO39" s="80" t="s">
        <v>97</v>
      </c>
      <c r="AP39" s="80">
        <v>416</v>
      </c>
      <c r="AQ39" s="80">
        <v>4300</v>
      </c>
      <c r="AR39" s="80">
        <v>12000</v>
      </c>
      <c r="AS39" t="str">
        <f t="shared" si="7"/>
        <v/>
      </c>
      <c r="AT39" t="str">
        <f t="shared" si="9"/>
        <v/>
      </c>
    </row>
    <row r="40" spans="1:46">
      <c r="A40" s="60">
        <v>18</v>
      </c>
      <c r="B40" s="1"/>
      <c r="C40" s="68"/>
      <c r="D40" s="1"/>
      <c r="E40" s="1"/>
      <c r="F40" s="1"/>
      <c r="G40" s="2"/>
      <c r="H40" s="3"/>
      <c r="I40" s="1"/>
      <c r="J40" s="2"/>
      <c r="K40" s="2"/>
      <c r="L40" s="2"/>
      <c r="M40" s="1"/>
      <c r="N40" s="2"/>
      <c r="O40" s="2"/>
      <c r="P40" s="2"/>
      <c r="Q40" s="2"/>
      <c r="R40" s="2"/>
      <c r="S40" s="83"/>
      <c r="T40" s="23"/>
      <c r="U40" s="33" t="s">
        <v>34</v>
      </c>
      <c r="V40" s="34">
        <v>432</v>
      </c>
      <c r="X40" s="84"/>
      <c r="Y40" s="5"/>
      <c r="AC40" t="str">
        <f t="shared" si="8"/>
        <v/>
      </c>
      <c r="AE40" t="str">
        <f t="shared" si="0"/>
        <v/>
      </c>
      <c r="AF40" s="89"/>
      <c r="AG40">
        <v>14</v>
      </c>
      <c r="AI40" t="str">
        <f t="shared" si="1"/>
        <v/>
      </c>
      <c r="AJ40" t="str">
        <f t="shared" si="2"/>
        <v/>
      </c>
      <c r="AK40" t="str">
        <f t="shared" si="3"/>
        <v/>
      </c>
      <c r="AL40" t="str">
        <f t="shared" si="4"/>
        <v/>
      </c>
      <c r="AM40" t="str">
        <f t="shared" si="5"/>
        <v/>
      </c>
      <c r="AN40" t="str">
        <f t="shared" si="6"/>
        <v/>
      </c>
      <c r="AO40" s="80" t="s">
        <v>98</v>
      </c>
      <c r="AP40" s="80"/>
      <c r="AQ40" s="80"/>
      <c r="AR40" s="80"/>
      <c r="AS40" t="str">
        <f t="shared" si="7"/>
        <v/>
      </c>
      <c r="AT40" t="str">
        <f t="shared" si="9"/>
        <v/>
      </c>
    </row>
    <row r="41" spans="1:46">
      <c r="A41" s="60">
        <v>19</v>
      </c>
      <c r="B41" s="1"/>
      <c r="C41" s="68"/>
      <c r="D41" s="1"/>
      <c r="E41" s="1"/>
      <c r="F41" s="1"/>
      <c r="G41" s="2"/>
      <c r="H41" s="3"/>
      <c r="I41" s="1"/>
      <c r="J41" s="2"/>
      <c r="K41" s="2"/>
      <c r="L41" s="2"/>
      <c r="M41" s="1"/>
      <c r="N41" s="2"/>
      <c r="O41" s="2"/>
      <c r="P41" s="2"/>
      <c r="Q41" s="2"/>
      <c r="R41" s="2"/>
      <c r="S41" s="83"/>
      <c r="T41" s="23"/>
      <c r="U41" s="33" t="s">
        <v>35</v>
      </c>
      <c r="V41" s="34">
        <v>433</v>
      </c>
      <c r="X41" s="85" t="s">
        <v>20</v>
      </c>
      <c r="Y41" s="86">
        <v>411</v>
      </c>
      <c r="AC41" t="str">
        <f t="shared" si="8"/>
        <v/>
      </c>
      <c r="AE41" t="str">
        <f t="shared" si="0"/>
        <v/>
      </c>
      <c r="AF41" s="89">
        <v>601</v>
      </c>
      <c r="AG41">
        <v>15</v>
      </c>
      <c r="AI41" t="str">
        <f t="shared" si="1"/>
        <v/>
      </c>
      <c r="AJ41" t="str">
        <f t="shared" si="2"/>
        <v/>
      </c>
      <c r="AK41" t="str">
        <f t="shared" si="3"/>
        <v/>
      </c>
      <c r="AL41" t="str">
        <f t="shared" si="4"/>
        <v/>
      </c>
      <c r="AM41" t="str">
        <f t="shared" si="5"/>
        <v/>
      </c>
      <c r="AN41" t="str">
        <f t="shared" si="6"/>
        <v/>
      </c>
      <c r="AO41" s="80" t="s">
        <v>99</v>
      </c>
      <c r="AP41" s="80">
        <v>431</v>
      </c>
      <c r="AQ41" s="80">
        <v>4300</v>
      </c>
      <c r="AR41" s="80">
        <v>12000</v>
      </c>
      <c r="AS41" t="str">
        <f t="shared" si="7"/>
        <v/>
      </c>
      <c r="AT41" t="str">
        <f t="shared" si="9"/>
        <v/>
      </c>
    </row>
    <row r="42" spans="1:46">
      <c r="A42" s="60">
        <v>20</v>
      </c>
      <c r="B42" s="1"/>
      <c r="C42" s="68"/>
      <c r="D42" s="1"/>
      <c r="E42" s="1"/>
      <c r="F42" s="1"/>
      <c r="G42" s="2"/>
      <c r="H42" s="3"/>
      <c r="I42" s="1"/>
      <c r="J42" s="2"/>
      <c r="K42" s="2"/>
      <c r="L42" s="2"/>
      <c r="M42" s="1"/>
      <c r="N42" s="2"/>
      <c r="O42" s="2"/>
      <c r="P42" s="2"/>
      <c r="Q42" s="2"/>
      <c r="R42" s="2"/>
      <c r="S42" s="83"/>
      <c r="T42" s="23"/>
      <c r="U42" s="33" t="s">
        <v>36</v>
      </c>
      <c r="V42" s="34">
        <v>434</v>
      </c>
      <c r="X42" s="85" t="s">
        <v>21</v>
      </c>
      <c r="Y42" s="86">
        <v>412</v>
      </c>
      <c r="AC42" t="str">
        <f t="shared" si="8"/>
        <v/>
      </c>
      <c r="AE42" t="str">
        <f t="shared" si="0"/>
        <v/>
      </c>
      <c r="AF42" s="89">
        <v>615</v>
      </c>
      <c r="AI42" t="str">
        <f t="shared" si="1"/>
        <v/>
      </c>
      <c r="AJ42" t="str">
        <f t="shared" si="2"/>
        <v/>
      </c>
      <c r="AK42" t="str">
        <f t="shared" si="3"/>
        <v/>
      </c>
      <c r="AL42" t="str">
        <f t="shared" si="4"/>
        <v/>
      </c>
      <c r="AM42" t="str">
        <f t="shared" si="5"/>
        <v/>
      </c>
      <c r="AN42" t="str">
        <f t="shared" si="6"/>
        <v/>
      </c>
      <c r="AO42" s="80" t="s">
        <v>100</v>
      </c>
      <c r="AP42" s="80">
        <v>432</v>
      </c>
      <c r="AQ42" s="80">
        <v>4300</v>
      </c>
      <c r="AR42" s="80">
        <v>12000</v>
      </c>
      <c r="AS42" t="str">
        <f t="shared" si="7"/>
        <v/>
      </c>
      <c r="AT42" t="str">
        <f t="shared" si="9"/>
        <v/>
      </c>
    </row>
    <row r="43" spans="1:46">
      <c r="A43" s="60">
        <v>21</v>
      </c>
      <c r="B43" s="1"/>
      <c r="C43" s="68"/>
      <c r="D43" s="1"/>
      <c r="E43" s="1"/>
      <c r="F43" s="1"/>
      <c r="G43" s="2"/>
      <c r="H43" s="3"/>
      <c r="I43" s="1"/>
      <c r="J43" s="2"/>
      <c r="K43" s="2"/>
      <c r="L43" s="2"/>
      <c r="M43" s="1"/>
      <c r="N43" s="2"/>
      <c r="O43" s="2"/>
      <c r="P43" s="2"/>
      <c r="Q43" s="2"/>
      <c r="R43" s="2"/>
      <c r="S43" s="83"/>
      <c r="T43" s="23"/>
      <c r="U43" s="33" t="s">
        <v>37</v>
      </c>
      <c r="V43" s="34">
        <v>435</v>
      </c>
      <c r="X43" s="85" t="s">
        <v>22</v>
      </c>
      <c r="Y43" s="86">
        <v>413</v>
      </c>
      <c r="AC43" t="str">
        <f t="shared" si="8"/>
        <v/>
      </c>
      <c r="AE43" t="str">
        <f t="shared" si="0"/>
        <v/>
      </c>
      <c r="AF43" s="89">
        <v>627</v>
      </c>
      <c r="AI43" t="str">
        <f t="shared" si="1"/>
        <v/>
      </c>
      <c r="AJ43" t="str">
        <f t="shared" si="2"/>
        <v/>
      </c>
      <c r="AK43" t="str">
        <f t="shared" si="3"/>
        <v/>
      </c>
      <c r="AL43" t="str">
        <f t="shared" si="4"/>
        <v/>
      </c>
      <c r="AM43" t="str">
        <f t="shared" si="5"/>
        <v/>
      </c>
      <c r="AN43" t="str">
        <f t="shared" si="6"/>
        <v/>
      </c>
      <c r="AO43" s="80" t="s">
        <v>101</v>
      </c>
      <c r="AP43" s="80">
        <v>433</v>
      </c>
      <c r="AQ43" s="80">
        <v>4300</v>
      </c>
      <c r="AR43" s="80">
        <v>12000</v>
      </c>
      <c r="AS43" t="str">
        <f t="shared" si="7"/>
        <v/>
      </c>
      <c r="AT43" t="str">
        <f t="shared" si="9"/>
        <v/>
      </c>
    </row>
    <row r="44" spans="1:46">
      <c r="A44" s="60">
        <v>22</v>
      </c>
      <c r="B44" s="1"/>
      <c r="C44" s="68"/>
      <c r="D44" s="1"/>
      <c r="E44" s="1"/>
      <c r="F44" s="1"/>
      <c r="G44" s="2"/>
      <c r="H44" s="3"/>
      <c r="I44" s="1"/>
      <c r="J44" s="2"/>
      <c r="K44" s="2"/>
      <c r="L44" s="2"/>
      <c r="M44" s="1"/>
      <c r="N44" s="2"/>
      <c r="O44" s="2"/>
      <c r="P44" s="2"/>
      <c r="Q44" s="2"/>
      <c r="R44" s="2"/>
      <c r="S44" s="83"/>
      <c r="T44" s="23"/>
      <c r="U44" s="47" t="s">
        <v>37</v>
      </c>
      <c r="V44" s="48">
        <v>436</v>
      </c>
      <c r="X44" s="85" t="s">
        <v>23</v>
      </c>
      <c r="Y44" s="86">
        <v>414</v>
      </c>
      <c r="AC44" t="str">
        <f t="shared" si="8"/>
        <v/>
      </c>
      <c r="AE44" t="str">
        <f t="shared" si="0"/>
        <v/>
      </c>
      <c r="AF44" s="90">
        <v>650</v>
      </c>
      <c r="AI44" t="str">
        <f t="shared" si="1"/>
        <v/>
      </c>
      <c r="AJ44" t="str">
        <f t="shared" si="2"/>
        <v/>
      </c>
      <c r="AK44" t="str">
        <f t="shared" si="3"/>
        <v/>
      </c>
      <c r="AL44" t="str">
        <f t="shared" si="4"/>
        <v/>
      </c>
      <c r="AM44" t="str">
        <f t="shared" si="5"/>
        <v/>
      </c>
      <c r="AN44" t="str">
        <f t="shared" si="6"/>
        <v/>
      </c>
      <c r="AO44" s="80" t="s">
        <v>102</v>
      </c>
      <c r="AP44" s="80">
        <v>434</v>
      </c>
      <c r="AQ44" s="80">
        <v>4300</v>
      </c>
      <c r="AR44" s="80">
        <v>12000</v>
      </c>
      <c r="AS44" t="str">
        <f t="shared" si="7"/>
        <v/>
      </c>
      <c r="AT44" t="str">
        <f t="shared" si="9"/>
        <v/>
      </c>
    </row>
    <row r="45" spans="1:46">
      <c r="A45" s="60">
        <v>23</v>
      </c>
      <c r="B45" s="1"/>
      <c r="C45" s="68"/>
      <c r="D45" s="1"/>
      <c r="E45" s="1"/>
      <c r="F45" s="1"/>
      <c r="G45" s="2"/>
      <c r="H45" s="3"/>
      <c r="I45" s="1"/>
      <c r="J45" s="2"/>
      <c r="K45" s="2"/>
      <c r="L45" s="2"/>
      <c r="M45" s="1"/>
      <c r="N45" s="2"/>
      <c r="O45" s="2"/>
      <c r="P45" s="2"/>
      <c r="Q45" s="2"/>
      <c r="R45" s="2"/>
      <c r="S45" s="83"/>
      <c r="T45" s="23"/>
      <c r="U45" s="49"/>
      <c r="V45" s="50"/>
      <c r="X45" s="85" t="s">
        <v>24</v>
      </c>
      <c r="Y45" s="86">
        <v>415</v>
      </c>
      <c r="AC45" t="str">
        <f t="shared" si="8"/>
        <v/>
      </c>
      <c r="AE45" t="str">
        <f t="shared" si="0"/>
        <v/>
      </c>
      <c r="AF45" s="88"/>
      <c r="AI45" t="str">
        <f t="shared" si="1"/>
        <v/>
      </c>
      <c r="AJ45" t="str">
        <f t="shared" si="2"/>
        <v/>
      </c>
      <c r="AK45" t="str">
        <f t="shared" si="3"/>
        <v/>
      </c>
      <c r="AL45" t="str">
        <f t="shared" si="4"/>
        <v/>
      </c>
      <c r="AM45" t="str">
        <f t="shared" si="5"/>
        <v/>
      </c>
      <c r="AN45" t="str">
        <f t="shared" si="6"/>
        <v/>
      </c>
      <c r="AO45" s="80" t="s">
        <v>103</v>
      </c>
      <c r="AP45" s="80">
        <v>435</v>
      </c>
      <c r="AQ45" s="80">
        <v>4300</v>
      </c>
      <c r="AR45" s="80">
        <v>12000</v>
      </c>
      <c r="AS45" t="str">
        <f t="shared" si="7"/>
        <v/>
      </c>
      <c r="AT45" t="str">
        <f t="shared" si="9"/>
        <v/>
      </c>
    </row>
    <row r="46" spans="1:46">
      <c r="A46" s="60">
        <v>24</v>
      </c>
      <c r="B46" s="1"/>
      <c r="C46" s="68"/>
      <c r="D46" s="1"/>
      <c r="E46" s="1"/>
      <c r="F46" s="1"/>
      <c r="G46" s="2"/>
      <c r="H46" s="3"/>
      <c r="I46" s="1"/>
      <c r="J46" s="2"/>
      <c r="K46" s="2"/>
      <c r="L46" s="2"/>
      <c r="M46" s="1"/>
      <c r="N46" s="2"/>
      <c r="O46" s="2"/>
      <c r="P46" s="2"/>
      <c r="Q46" s="2"/>
      <c r="R46" s="2"/>
      <c r="S46" s="83"/>
      <c r="T46" s="23"/>
      <c r="U46" s="33"/>
      <c r="V46" s="34"/>
      <c r="X46" s="85" t="s">
        <v>24</v>
      </c>
      <c r="Y46" s="86">
        <v>416</v>
      </c>
      <c r="AC46" t="str">
        <f t="shared" si="8"/>
        <v/>
      </c>
      <c r="AE46" t="str">
        <f t="shared" si="0"/>
        <v/>
      </c>
      <c r="AF46" s="89">
        <v>1</v>
      </c>
      <c r="AI46" t="str">
        <f t="shared" si="1"/>
        <v/>
      </c>
      <c r="AJ46" t="str">
        <f t="shared" si="2"/>
        <v/>
      </c>
      <c r="AK46" t="str">
        <f t="shared" si="3"/>
        <v/>
      </c>
      <c r="AL46" t="str">
        <f t="shared" si="4"/>
        <v/>
      </c>
      <c r="AM46" t="str">
        <f t="shared" si="5"/>
        <v/>
      </c>
      <c r="AN46" t="str">
        <f t="shared" si="6"/>
        <v/>
      </c>
      <c r="AO46" s="80" t="s">
        <v>103</v>
      </c>
      <c r="AP46" s="80">
        <v>436</v>
      </c>
      <c r="AQ46" s="80">
        <v>4300</v>
      </c>
      <c r="AR46" s="80">
        <v>12000</v>
      </c>
      <c r="AS46" t="str">
        <f t="shared" si="7"/>
        <v/>
      </c>
      <c r="AT46" t="str">
        <f t="shared" si="9"/>
        <v/>
      </c>
    </row>
    <row r="47" spans="1:46">
      <c r="A47" s="60">
        <v>25</v>
      </c>
      <c r="B47" s="1"/>
      <c r="C47" s="68"/>
      <c r="D47" s="1"/>
      <c r="E47" s="1"/>
      <c r="F47" s="1"/>
      <c r="G47" s="2"/>
      <c r="H47" s="3"/>
      <c r="I47" s="1"/>
      <c r="J47" s="2"/>
      <c r="K47" s="2"/>
      <c r="L47" s="2"/>
      <c r="M47" s="1"/>
      <c r="N47" s="2"/>
      <c r="O47" s="2"/>
      <c r="P47" s="2"/>
      <c r="Q47" s="2"/>
      <c r="R47" s="2"/>
      <c r="S47" s="83"/>
      <c r="T47" s="23"/>
      <c r="U47" s="33"/>
      <c r="V47" s="34"/>
      <c r="X47" s="84"/>
      <c r="Y47" s="5"/>
      <c r="AC47" t="str">
        <f t="shared" si="8"/>
        <v/>
      </c>
      <c r="AE47" t="str">
        <f t="shared" si="0"/>
        <v/>
      </c>
      <c r="AF47" s="89">
        <v>2</v>
      </c>
      <c r="AI47" t="str">
        <f t="shared" si="1"/>
        <v/>
      </c>
      <c r="AJ47" t="str">
        <f t="shared" si="2"/>
        <v/>
      </c>
      <c r="AK47" t="str">
        <f t="shared" si="3"/>
        <v/>
      </c>
      <c r="AL47" t="str">
        <f t="shared" si="4"/>
        <v/>
      </c>
      <c r="AM47" t="str">
        <f t="shared" si="5"/>
        <v/>
      </c>
      <c r="AN47" t="str">
        <f t="shared" si="6"/>
        <v/>
      </c>
      <c r="AO47" s="80" t="s">
        <v>104</v>
      </c>
      <c r="AP47" s="80"/>
      <c r="AQ47" s="80"/>
      <c r="AR47" s="80"/>
      <c r="AS47" t="str">
        <f t="shared" si="7"/>
        <v/>
      </c>
      <c r="AT47" t="str">
        <f t="shared" si="9"/>
        <v/>
      </c>
    </row>
    <row r="48" spans="1:46">
      <c r="A48" s="60">
        <v>26</v>
      </c>
      <c r="B48" s="1"/>
      <c r="C48" s="68"/>
      <c r="D48" s="1"/>
      <c r="E48" s="1"/>
      <c r="F48" s="1"/>
      <c r="G48" s="2"/>
      <c r="H48" s="3"/>
      <c r="I48" s="1"/>
      <c r="J48" s="1"/>
      <c r="K48" s="1"/>
      <c r="L48" s="1"/>
      <c r="M48" s="1"/>
      <c r="N48" s="1"/>
      <c r="O48" s="1"/>
      <c r="P48" s="1"/>
      <c r="Q48" s="1"/>
      <c r="R48" s="2"/>
      <c r="S48" s="83"/>
      <c r="T48" s="23"/>
      <c r="U48" s="33"/>
      <c r="V48" s="34"/>
      <c r="X48" s="85"/>
      <c r="Y48" s="86"/>
      <c r="AC48" t="str">
        <f t="shared" si="8"/>
        <v/>
      </c>
      <c r="AE48" t="str">
        <f t="shared" si="0"/>
        <v/>
      </c>
      <c r="AF48" s="89">
        <v>4</v>
      </c>
      <c r="AI48" t="str">
        <f t="shared" si="1"/>
        <v/>
      </c>
      <c r="AJ48" t="str">
        <f t="shared" si="2"/>
        <v/>
      </c>
      <c r="AK48" t="str">
        <f t="shared" si="3"/>
        <v/>
      </c>
      <c r="AL48" t="str">
        <f t="shared" si="4"/>
        <v/>
      </c>
      <c r="AM48" t="str">
        <f t="shared" si="5"/>
        <v/>
      </c>
      <c r="AN48" t="str">
        <f t="shared" si="6"/>
        <v/>
      </c>
      <c r="AO48" s="80" t="s">
        <v>99</v>
      </c>
      <c r="AP48" s="80">
        <v>1431</v>
      </c>
      <c r="AQ48" s="80">
        <v>4300</v>
      </c>
      <c r="AR48" s="80">
        <v>12000</v>
      </c>
      <c r="AS48" t="str">
        <f t="shared" si="7"/>
        <v/>
      </c>
      <c r="AT48" t="str">
        <f t="shared" si="9"/>
        <v/>
      </c>
    </row>
    <row r="49" spans="1:46">
      <c r="A49" s="60">
        <v>27</v>
      </c>
      <c r="B49" s="1"/>
      <c r="C49" s="68"/>
      <c r="D49" s="1"/>
      <c r="E49" s="1"/>
      <c r="F49" s="1"/>
      <c r="G49" s="2"/>
      <c r="H49" s="3"/>
      <c r="I49" s="1"/>
      <c r="J49" s="2"/>
      <c r="K49" s="2"/>
      <c r="L49" s="2"/>
      <c r="M49" s="1"/>
      <c r="N49" s="2"/>
      <c r="O49" s="2"/>
      <c r="P49" s="2"/>
      <c r="Q49" s="2"/>
      <c r="R49" s="2"/>
      <c r="S49" s="83"/>
      <c r="T49" s="23"/>
      <c r="U49" s="33"/>
      <c r="V49" s="34"/>
      <c r="X49" s="85"/>
      <c r="Y49" s="86"/>
      <c r="AC49" t="str">
        <f t="shared" si="8"/>
        <v/>
      </c>
      <c r="AE49" t="str">
        <f t="shared" si="0"/>
        <v/>
      </c>
      <c r="AF49" s="89">
        <v>8</v>
      </c>
      <c r="AI49" t="str">
        <f t="shared" si="1"/>
        <v/>
      </c>
      <c r="AJ49" t="str">
        <f t="shared" si="2"/>
        <v/>
      </c>
      <c r="AK49" t="str">
        <f t="shared" si="3"/>
        <v/>
      </c>
      <c r="AL49" t="str">
        <f t="shared" si="4"/>
        <v/>
      </c>
      <c r="AM49" t="str">
        <f t="shared" si="5"/>
        <v/>
      </c>
      <c r="AN49" t="str">
        <f t="shared" si="6"/>
        <v/>
      </c>
      <c r="AO49" s="80" t="s">
        <v>100</v>
      </c>
      <c r="AP49" s="80">
        <v>1432</v>
      </c>
      <c r="AQ49" s="80">
        <v>4300</v>
      </c>
      <c r="AR49" s="80">
        <v>12000</v>
      </c>
      <c r="AS49" t="str">
        <f t="shared" si="7"/>
        <v/>
      </c>
      <c r="AT49" t="str">
        <f t="shared" si="9"/>
        <v/>
      </c>
    </row>
    <row r="50" spans="1:46">
      <c r="A50" s="60">
        <v>28</v>
      </c>
      <c r="B50" s="1"/>
      <c r="C50" s="68"/>
      <c r="D50" s="1"/>
      <c r="E50" s="1"/>
      <c r="F50" s="1"/>
      <c r="G50" s="2"/>
      <c r="H50" s="3"/>
      <c r="I50" s="1"/>
      <c r="J50" s="2"/>
      <c r="K50" s="2"/>
      <c r="L50" s="2"/>
      <c r="M50" s="1"/>
      <c r="N50" s="2"/>
      <c r="O50" s="2"/>
      <c r="P50" s="2"/>
      <c r="Q50" s="2"/>
      <c r="R50" s="2"/>
      <c r="S50" s="83"/>
      <c r="T50" s="23"/>
      <c r="U50" s="33"/>
      <c r="V50" s="34"/>
      <c r="X50" s="85"/>
      <c r="Y50" s="86"/>
      <c r="AC50" t="str">
        <f t="shared" si="8"/>
        <v/>
      </c>
      <c r="AE50" t="str">
        <f t="shared" si="0"/>
        <v/>
      </c>
      <c r="AF50" s="89">
        <v>15</v>
      </c>
      <c r="AI50" t="str">
        <f t="shared" si="1"/>
        <v/>
      </c>
      <c r="AJ50" t="str">
        <f t="shared" si="2"/>
        <v/>
      </c>
      <c r="AK50" t="str">
        <f t="shared" si="3"/>
        <v/>
      </c>
      <c r="AL50" t="str">
        <f t="shared" si="4"/>
        <v/>
      </c>
      <c r="AM50" t="str">
        <f t="shared" si="5"/>
        <v/>
      </c>
      <c r="AN50" t="str">
        <f t="shared" si="6"/>
        <v/>
      </c>
      <c r="AO50" s="80" t="s">
        <v>101</v>
      </c>
      <c r="AP50" s="80">
        <v>1433</v>
      </c>
      <c r="AQ50" s="80">
        <v>4300</v>
      </c>
      <c r="AR50" s="80">
        <v>12000</v>
      </c>
      <c r="AS50" t="str">
        <f t="shared" si="7"/>
        <v/>
      </c>
      <c r="AT50" t="str">
        <f t="shared" si="9"/>
        <v/>
      </c>
    </row>
    <row r="51" spans="1:46">
      <c r="A51" s="60">
        <v>29</v>
      </c>
      <c r="B51" s="1"/>
      <c r="C51" s="68"/>
      <c r="D51" s="1"/>
      <c r="E51" s="1"/>
      <c r="F51" s="1"/>
      <c r="G51" s="2"/>
      <c r="H51" s="3"/>
      <c r="I51" s="1"/>
      <c r="J51" s="2"/>
      <c r="K51" s="2"/>
      <c r="L51" s="2"/>
      <c r="M51" s="1"/>
      <c r="N51" s="2"/>
      <c r="O51" s="2"/>
      <c r="P51" s="2"/>
      <c r="Q51" s="2"/>
      <c r="R51" s="2"/>
      <c r="S51" s="83"/>
      <c r="T51" s="23"/>
      <c r="U51" s="47"/>
      <c r="V51" s="48"/>
      <c r="X51" s="85"/>
      <c r="Y51" s="86"/>
      <c r="AC51" t="str">
        <f t="shared" si="8"/>
        <v/>
      </c>
      <c r="AE51" t="str">
        <f t="shared" si="0"/>
        <v/>
      </c>
      <c r="AF51" s="89">
        <v>30</v>
      </c>
      <c r="AI51" t="str">
        <f t="shared" si="1"/>
        <v/>
      </c>
      <c r="AJ51" t="str">
        <f t="shared" si="2"/>
        <v/>
      </c>
      <c r="AK51" t="str">
        <f t="shared" si="3"/>
        <v/>
      </c>
      <c r="AL51" t="str">
        <f t="shared" si="4"/>
        <v/>
      </c>
      <c r="AM51" t="str">
        <f t="shared" si="5"/>
        <v/>
      </c>
      <c r="AN51" t="str">
        <f t="shared" si="6"/>
        <v/>
      </c>
      <c r="AO51" s="80" t="s">
        <v>102</v>
      </c>
      <c r="AP51" s="80">
        <v>1434</v>
      </c>
      <c r="AQ51" s="80">
        <v>4300</v>
      </c>
      <c r="AR51" s="80">
        <v>12000</v>
      </c>
      <c r="AS51" t="str">
        <f t="shared" si="7"/>
        <v/>
      </c>
      <c r="AT51" t="str">
        <f t="shared" si="9"/>
        <v/>
      </c>
    </row>
    <row r="52" spans="1:46">
      <c r="A52" s="60">
        <v>30</v>
      </c>
      <c r="B52" s="1"/>
      <c r="C52" s="68"/>
      <c r="D52" s="1"/>
      <c r="E52" s="1"/>
      <c r="F52" s="1"/>
      <c r="G52" s="2"/>
      <c r="H52" s="3"/>
      <c r="I52" s="1"/>
      <c r="J52" s="2"/>
      <c r="K52" s="2"/>
      <c r="L52" s="2"/>
      <c r="M52" s="1"/>
      <c r="N52" s="2"/>
      <c r="O52" s="2"/>
      <c r="P52" s="2"/>
      <c r="Q52" s="2"/>
      <c r="R52" s="2"/>
      <c r="S52" s="83"/>
      <c r="T52" s="23"/>
      <c r="U52" s="51"/>
      <c r="V52" s="52"/>
      <c r="X52" s="85"/>
      <c r="Y52" s="86"/>
      <c r="AC52" t="str">
        <f t="shared" si="8"/>
        <v/>
      </c>
      <c r="AE52" t="str">
        <f t="shared" si="0"/>
        <v/>
      </c>
      <c r="AF52" s="89">
        <v>100</v>
      </c>
      <c r="AI52" t="str">
        <f t="shared" si="1"/>
        <v/>
      </c>
      <c r="AJ52" t="str">
        <f t="shared" si="2"/>
        <v/>
      </c>
      <c r="AK52" t="str">
        <f t="shared" si="3"/>
        <v/>
      </c>
      <c r="AL52" t="str">
        <f t="shared" si="4"/>
        <v/>
      </c>
      <c r="AM52" t="str">
        <f t="shared" si="5"/>
        <v/>
      </c>
      <c r="AN52" t="str">
        <f t="shared" si="6"/>
        <v/>
      </c>
      <c r="AO52" s="80" t="s">
        <v>103</v>
      </c>
      <c r="AP52" s="80">
        <v>1435</v>
      </c>
      <c r="AQ52" s="80">
        <v>4300</v>
      </c>
      <c r="AR52" s="80">
        <v>12000</v>
      </c>
      <c r="AS52" t="str">
        <f t="shared" si="7"/>
        <v/>
      </c>
      <c r="AT52" t="str">
        <f t="shared" si="9"/>
        <v/>
      </c>
    </row>
    <row r="53" spans="1:46">
      <c r="A53" s="60">
        <v>31</v>
      </c>
      <c r="B53" s="1"/>
      <c r="C53" s="68"/>
      <c r="D53" s="1"/>
      <c r="E53" s="1"/>
      <c r="F53" s="1"/>
      <c r="G53" s="2"/>
      <c r="H53" s="3"/>
      <c r="I53" s="1"/>
      <c r="J53" s="2"/>
      <c r="K53" s="2"/>
      <c r="L53" s="2"/>
      <c r="M53" s="1"/>
      <c r="N53" s="2"/>
      <c r="O53" s="2"/>
      <c r="P53" s="2"/>
      <c r="Q53" s="2"/>
      <c r="R53" s="2"/>
      <c r="S53" s="83"/>
      <c r="T53" s="23"/>
      <c r="U53" s="51" t="s">
        <v>25</v>
      </c>
      <c r="V53" s="52">
        <v>501</v>
      </c>
      <c r="X53" s="85"/>
      <c r="Y53" s="86"/>
      <c r="AC53" t="str">
        <f t="shared" si="8"/>
        <v/>
      </c>
      <c r="AE53" t="str">
        <f t="shared" si="0"/>
        <v/>
      </c>
      <c r="AF53" s="89">
        <v>110</v>
      </c>
      <c r="AI53" t="str">
        <f t="shared" si="1"/>
        <v/>
      </c>
      <c r="AJ53" t="str">
        <f t="shared" si="2"/>
        <v/>
      </c>
      <c r="AK53" t="str">
        <f t="shared" si="3"/>
        <v/>
      </c>
      <c r="AL53" t="str">
        <f t="shared" si="4"/>
        <v/>
      </c>
      <c r="AM53" t="str">
        <f t="shared" si="5"/>
        <v/>
      </c>
      <c r="AN53" t="str">
        <f t="shared" si="6"/>
        <v/>
      </c>
      <c r="AO53" s="80" t="s">
        <v>103</v>
      </c>
      <c r="AP53" s="80">
        <v>1436</v>
      </c>
      <c r="AQ53" s="80">
        <v>4300</v>
      </c>
      <c r="AR53" s="80">
        <v>12000</v>
      </c>
      <c r="AS53" t="str">
        <f t="shared" si="7"/>
        <v/>
      </c>
      <c r="AT53" t="str">
        <f t="shared" si="9"/>
        <v/>
      </c>
    </row>
    <row r="54" spans="1:46">
      <c r="A54" s="60">
        <v>32</v>
      </c>
      <c r="B54" s="1"/>
      <c r="C54" s="68"/>
      <c r="D54" s="1"/>
      <c r="E54" s="1"/>
      <c r="F54" s="1"/>
      <c r="G54" s="2"/>
      <c r="H54" s="3"/>
      <c r="I54" s="1"/>
      <c r="J54" s="2"/>
      <c r="K54" s="2"/>
      <c r="L54" s="2"/>
      <c r="M54" s="1"/>
      <c r="N54" s="2"/>
      <c r="O54" s="2"/>
      <c r="P54" s="2"/>
      <c r="Q54" s="2"/>
      <c r="R54" s="2"/>
      <c r="S54" s="83"/>
      <c r="T54" s="23"/>
      <c r="U54" s="51" t="s">
        <v>106</v>
      </c>
      <c r="V54" s="52">
        <v>502</v>
      </c>
      <c r="X54" s="87"/>
      <c r="Y54" s="5"/>
      <c r="AC54" t="str">
        <f t="shared" si="8"/>
        <v/>
      </c>
      <c r="AE54" t="str">
        <f t="shared" si="0"/>
        <v/>
      </c>
      <c r="AF54" s="89"/>
      <c r="AI54" t="str">
        <f t="shared" si="1"/>
        <v/>
      </c>
      <c r="AJ54" t="str">
        <f t="shared" si="2"/>
        <v/>
      </c>
      <c r="AK54" t="str">
        <f t="shared" si="3"/>
        <v/>
      </c>
      <c r="AL54" t="str">
        <f t="shared" si="4"/>
        <v/>
      </c>
      <c r="AM54" t="str">
        <f t="shared" si="5"/>
        <v/>
      </c>
      <c r="AN54" t="str">
        <f t="shared" si="6"/>
        <v/>
      </c>
      <c r="AO54" s="80"/>
      <c r="AP54" s="80"/>
      <c r="AQ54" s="80"/>
      <c r="AR54" s="80"/>
      <c r="AS54" t="str">
        <f t="shared" si="7"/>
        <v/>
      </c>
      <c r="AT54" t="str">
        <f t="shared" si="9"/>
        <v/>
      </c>
    </row>
    <row r="55" spans="1:46">
      <c r="A55" s="60">
        <v>33</v>
      </c>
      <c r="B55" s="1"/>
      <c r="C55" s="68"/>
      <c r="D55" s="1"/>
      <c r="E55" s="1"/>
      <c r="F55" s="1"/>
      <c r="G55" s="2"/>
      <c r="H55" s="3"/>
      <c r="I55" s="1"/>
      <c r="J55" s="2"/>
      <c r="K55" s="2"/>
      <c r="L55" s="2"/>
      <c r="M55" s="1"/>
      <c r="N55" s="2"/>
      <c r="O55" s="2"/>
      <c r="P55" s="2"/>
      <c r="Q55" s="2"/>
      <c r="R55" s="2"/>
      <c r="S55" s="83"/>
      <c r="T55" s="23"/>
      <c r="U55" s="51" t="s">
        <v>26</v>
      </c>
      <c r="V55" s="52">
        <v>503</v>
      </c>
      <c r="X55" s="84"/>
      <c r="Y55" s="5"/>
      <c r="AC55" t="str">
        <f t="shared" si="8"/>
        <v/>
      </c>
      <c r="AE55" t="str">
        <f t="shared" ref="AE55:AE86" si="11">IF(S55="","",IF(LEN(TRIM(S55))=LEN(S55),IF(LEN(S55)=LENB(S55),IF(ISERROR(FIND(" ",S55)),2,""),2),2))</f>
        <v/>
      </c>
      <c r="AF55" s="89">
        <v>501</v>
      </c>
      <c r="AI55" t="str">
        <f t="shared" ref="AI55:AI86" si="12">IF($H55="","",VLOOKUP($H55,$AP$23:$AR$63,2,FALSE))</f>
        <v/>
      </c>
      <c r="AJ55" t="str">
        <f t="shared" ref="AJ55:AJ86" si="13">IF($H55="","",VLOOKUP($H55,$AP$23:$AR$63,3,FALSE))</f>
        <v/>
      </c>
      <c r="AK55" t="str">
        <f t="shared" ref="AK55:AK86" si="14">IF($I55="","",VLOOKUP($I55,$AP$23:$AR$63,2,FALSE))</f>
        <v/>
      </c>
      <c r="AL55" t="str">
        <f t="shared" ref="AL55:AL86" si="15">IF($I55="","",VLOOKUP($I55,$AP$23:$AR$63,3,FALSE))</f>
        <v/>
      </c>
      <c r="AM55" t="str">
        <f t="shared" ref="AM55:AM86" si="16">IF($L55="","",VLOOKUP($L55,$AP$23:$AR$63,2,FALSE))</f>
        <v/>
      </c>
      <c r="AN55" t="str">
        <f t="shared" ref="AN55:AN86" si="17">IF($L55="","",VLOOKUP($L55,$AP$23:$AR$63,3,FALSE))</f>
        <v/>
      </c>
      <c r="AO55" s="80" t="s">
        <v>105</v>
      </c>
      <c r="AP55" s="80">
        <v>501</v>
      </c>
      <c r="AQ55" s="80">
        <v>100</v>
      </c>
      <c r="AR55" s="80">
        <v>210</v>
      </c>
      <c r="AS55" t="str">
        <f t="shared" ref="AS55:AS86" si="18">IF(L55="","",B55*10000+L55)</f>
        <v/>
      </c>
      <c r="AT55" t="str">
        <f t="shared" si="9"/>
        <v/>
      </c>
    </row>
    <row r="56" spans="1:46">
      <c r="A56" s="60">
        <v>34</v>
      </c>
      <c r="B56" s="1"/>
      <c r="C56" s="68"/>
      <c r="D56" s="1"/>
      <c r="E56" s="1"/>
      <c r="F56" s="1"/>
      <c r="G56" s="2"/>
      <c r="H56" s="3"/>
      <c r="I56" s="1"/>
      <c r="J56" s="2"/>
      <c r="K56" s="2"/>
      <c r="L56" s="2"/>
      <c r="M56" s="1"/>
      <c r="N56" s="2"/>
      <c r="O56" s="2"/>
      <c r="P56" s="2"/>
      <c r="Q56" s="2"/>
      <c r="R56" s="2"/>
      <c r="S56" s="83"/>
      <c r="T56" s="23"/>
      <c r="U56" s="51" t="s">
        <v>127</v>
      </c>
      <c r="V56" s="52">
        <v>504</v>
      </c>
      <c r="X56" s="84"/>
      <c r="Y56" s="5"/>
      <c r="AC56" t="str">
        <f t="shared" si="8"/>
        <v/>
      </c>
      <c r="AE56" t="str">
        <f t="shared" si="11"/>
        <v/>
      </c>
      <c r="AF56" s="89">
        <v>503</v>
      </c>
      <c r="AI56" t="str">
        <f t="shared" si="12"/>
        <v/>
      </c>
      <c r="AJ56" t="str">
        <f t="shared" si="13"/>
        <v/>
      </c>
      <c r="AK56" t="str">
        <f t="shared" si="14"/>
        <v/>
      </c>
      <c r="AL56" t="str">
        <f t="shared" si="15"/>
        <v/>
      </c>
      <c r="AM56" t="str">
        <f t="shared" si="16"/>
        <v/>
      </c>
      <c r="AN56" t="str">
        <f t="shared" si="17"/>
        <v/>
      </c>
      <c r="AO56" s="80" t="s">
        <v>106</v>
      </c>
      <c r="AP56" s="80">
        <v>502</v>
      </c>
      <c r="AQ56" s="80">
        <v>200</v>
      </c>
      <c r="AR56" s="80">
        <v>500</v>
      </c>
      <c r="AS56" t="str">
        <f t="shared" si="18"/>
        <v/>
      </c>
      <c r="AT56" t="str">
        <f t="shared" si="9"/>
        <v/>
      </c>
    </row>
    <row r="57" spans="1:46">
      <c r="A57" s="60">
        <v>35</v>
      </c>
      <c r="B57" s="1"/>
      <c r="C57" s="68"/>
      <c r="D57" s="1"/>
      <c r="E57" s="1"/>
      <c r="F57" s="1"/>
      <c r="G57" s="2"/>
      <c r="H57" s="3"/>
      <c r="I57" s="1"/>
      <c r="J57" s="2"/>
      <c r="K57" s="2"/>
      <c r="L57" s="2"/>
      <c r="M57" s="1"/>
      <c r="N57" s="2"/>
      <c r="O57" s="2"/>
      <c r="P57" s="2"/>
      <c r="Q57" s="2"/>
      <c r="R57" s="2"/>
      <c r="S57" s="83"/>
      <c r="T57" s="23"/>
      <c r="U57" s="51"/>
      <c r="V57" s="52"/>
      <c r="X57" s="84"/>
      <c r="Y57" s="5"/>
      <c r="AC57" t="str">
        <f t="shared" si="8"/>
        <v/>
      </c>
      <c r="AE57" t="str">
        <f t="shared" si="11"/>
        <v/>
      </c>
      <c r="AF57" s="89">
        <v>504</v>
      </c>
      <c r="AI57" t="str">
        <f t="shared" si="12"/>
        <v/>
      </c>
      <c r="AJ57" t="str">
        <f t="shared" si="13"/>
        <v/>
      </c>
      <c r="AK57" t="str">
        <f t="shared" si="14"/>
        <v/>
      </c>
      <c r="AL57" t="str">
        <f t="shared" si="15"/>
        <v/>
      </c>
      <c r="AM57" t="str">
        <f t="shared" si="16"/>
        <v/>
      </c>
      <c r="AN57" t="str">
        <f t="shared" si="17"/>
        <v/>
      </c>
      <c r="AO57" s="80" t="s">
        <v>107</v>
      </c>
      <c r="AP57" s="80">
        <v>503</v>
      </c>
      <c r="AQ57" s="80">
        <v>150</v>
      </c>
      <c r="AR57" s="80">
        <v>750</v>
      </c>
      <c r="AS57" t="str">
        <f t="shared" si="18"/>
        <v/>
      </c>
      <c r="AT57" t="str">
        <f t="shared" si="9"/>
        <v/>
      </c>
    </row>
    <row r="58" spans="1:46">
      <c r="A58" s="60">
        <v>36</v>
      </c>
      <c r="B58" s="1"/>
      <c r="C58" s="68"/>
      <c r="D58" s="1"/>
      <c r="E58" s="1"/>
      <c r="F58" s="1"/>
      <c r="G58" s="2"/>
      <c r="H58" s="3"/>
      <c r="I58" s="1"/>
      <c r="J58" s="1"/>
      <c r="K58" s="1"/>
      <c r="L58" s="1"/>
      <c r="M58" s="1"/>
      <c r="N58" s="1"/>
      <c r="O58" s="2"/>
      <c r="P58" s="2"/>
      <c r="Q58" s="2"/>
      <c r="R58" s="2"/>
      <c r="S58" s="83"/>
      <c r="T58" s="23"/>
      <c r="U58" s="51" t="s">
        <v>63</v>
      </c>
      <c r="V58" s="52">
        <v>601</v>
      </c>
      <c r="X58" s="84"/>
      <c r="Y58" s="5"/>
      <c r="AC58" t="str">
        <f t="shared" si="8"/>
        <v/>
      </c>
      <c r="AE58" t="str">
        <f t="shared" si="11"/>
        <v/>
      </c>
      <c r="AF58" s="89"/>
      <c r="AI58" t="str">
        <f t="shared" si="12"/>
        <v/>
      </c>
      <c r="AJ58" t="str">
        <f t="shared" si="13"/>
        <v/>
      </c>
      <c r="AK58" t="str">
        <f t="shared" si="14"/>
        <v/>
      </c>
      <c r="AL58" t="str">
        <f t="shared" si="15"/>
        <v/>
      </c>
      <c r="AM58" t="str">
        <f t="shared" si="16"/>
        <v/>
      </c>
      <c r="AN58" t="str">
        <f t="shared" si="17"/>
        <v/>
      </c>
      <c r="AO58" s="80" t="s">
        <v>127</v>
      </c>
      <c r="AP58" s="80">
        <v>504</v>
      </c>
      <c r="AQ58" s="80">
        <v>600</v>
      </c>
      <c r="AR58" s="80">
        <v>1400</v>
      </c>
      <c r="AS58" t="str">
        <f t="shared" si="18"/>
        <v/>
      </c>
      <c r="AT58" t="str">
        <f t="shared" si="9"/>
        <v/>
      </c>
    </row>
    <row r="59" spans="1:46">
      <c r="A59" s="60">
        <v>37</v>
      </c>
      <c r="B59" s="1"/>
      <c r="C59" s="68"/>
      <c r="D59" s="1"/>
      <c r="E59" s="1"/>
      <c r="F59" s="1"/>
      <c r="G59" s="2"/>
      <c r="H59" s="3"/>
      <c r="I59" s="1"/>
      <c r="J59" s="1"/>
      <c r="K59" s="1"/>
      <c r="L59" s="1"/>
      <c r="M59" s="1"/>
      <c r="N59" s="1"/>
      <c r="O59" s="1"/>
      <c r="P59" s="1"/>
      <c r="Q59" s="1"/>
      <c r="R59" s="2"/>
      <c r="S59" s="83"/>
      <c r="T59" s="23"/>
      <c r="U59" s="51" t="s">
        <v>56</v>
      </c>
      <c r="V59" s="52">
        <v>615</v>
      </c>
      <c r="X59" s="84"/>
      <c r="Y59" s="5"/>
      <c r="AC59" t="str">
        <f t="shared" si="8"/>
        <v/>
      </c>
      <c r="AE59" t="str">
        <f t="shared" si="11"/>
        <v/>
      </c>
      <c r="AF59" s="89">
        <v>601</v>
      </c>
      <c r="AI59" t="str">
        <f t="shared" si="12"/>
        <v/>
      </c>
      <c r="AJ59" t="str">
        <f t="shared" si="13"/>
        <v/>
      </c>
      <c r="AK59" t="str">
        <f t="shared" si="14"/>
        <v/>
      </c>
      <c r="AL59" t="str">
        <f t="shared" si="15"/>
        <v/>
      </c>
      <c r="AM59" t="str">
        <f t="shared" si="16"/>
        <v/>
      </c>
      <c r="AN59" t="str">
        <f t="shared" si="17"/>
        <v/>
      </c>
      <c r="AO59" s="80"/>
      <c r="AP59" s="80"/>
      <c r="AQ59" s="80"/>
      <c r="AR59" s="80"/>
      <c r="AS59" t="str">
        <f t="shared" si="18"/>
        <v/>
      </c>
      <c r="AT59" t="str">
        <f t="shared" si="9"/>
        <v/>
      </c>
    </row>
    <row r="60" spans="1:46">
      <c r="A60" s="60">
        <v>38</v>
      </c>
      <c r="B60" s="1"/>
      <c r="C60" s="68"/>
      <c r="D60" s="1"/>
      <c r="E60" s="1"/>
      <c r="F60" s="1"/>
      <c r="G60" s="2"/>
      <c r="H60" s="3"/>
      <c r="I60" s="1"/>
      <c r="J60" s="1"/>
      <c r="K60" s="1"/>
      <c r="L60" s="1"/>
      <c r="M60" s="1"/>
      <c r="N60" s="1"/>
      <c r="O60" s="1"/>
      <c r="P60" s="1"/>
      <c r="Q60" s="1"/>
      <c r="R60" s="2"/>
      <c r="S60" s="83"/>
      <c r="T60" s="23"/>
      <c r="U60" s="51" t="s">
        <v>65</v>
      </c>
      <c r="V60" s="52">
        <v>627</v>
      </c>
      <c r="X60" s="84"/>
      <c r="Y60" s="5"/>
      <c r="AC60" t="str">
        <f t="shared" si="8"/>
        <v/>
      </c>
      <c r="AE60" t="str">
        <f t="shared" si="11"/>
        <v/>
      </c>
      <c r="AF60" s="89">
        <v>615</v>
      </c>
      <c r="AI60" t="str">
        <f t="shared" si="12"/>
        <v/>
      </c>
      <c r="AJ60" t="str">
        <f t="shared" si="13"/>
        <v/>
      </c>
      <c r="AK60" t="str">
        <f t="shared" si="14"/>
        <v/>
      </c>
      <c r="AL60" t="str">
        <f t="shared" si="15"/>
        <v/>
      </c>
      <c r="AM60" t="str">
        <f t="shared" si="16"/>
        <v/>
      </c>
      <c r="AN60" t="str">
        <f t="shared" si="17"/>
        <v/>
      </c>
      <c r="AO60" s="80" t="s">
        <v>108</v>
      </c>
      <c r="AP60" s="80">
        <v>610</v>
      </c>
      <c r="AQ60" s="80">
        <v>500</v>
      </c>
      <c r="AR60" s="80">
        <v>5000</v>
      </c>
      <c r="AS60" t="str">
        <f t="shared" si="18"/>
        <v/>
      </c>
      <c r="AT60" t="str">
        <f t="shared" si="9"/>
        <v/>
      </c>
    </row>
    <row r="61" spans="1:46">
      <c r="A61" s="60">
        <v>39</v>
      </c>
      <c r="B61" s="1"/>
      <c r="C61" s="68"/>
      <c r="D61" s="1"/>
      <c r="E61" s="1"/>
      <c r="F61" s="1"/>
      <c r="G61" s="2"/>
      <c r="H61" s="3"/>
      <c r="I61" s="1"/>
      <c r="J61" s="1"/>
      <c r="K61" s="1"/>
      <c r="L61" s="1"/>
      <c r="M61" s="1"/>
      <c r="N61" s="1"/>
      <c r="O61" s="1"/>
      <c r="P61" s="1"/>
      <c r="Q61" s="1"/>
      <c r="R61" s="2"/>
      <c r="S61" s="83"/>
      <c r="T61" s="23"/>
      <c r="U61" s="51" t="s">
        <v>64</v>
      </c>
      <c r="V61" s="52">
        <v>650</v>
      </c>
      <c r="AC61" t="str">
        <f t="shared" si="8"/>
        <v/>
      </c>
      <c r="AE61" t="str">
        <f t="shared" si="11"/>
        <v/>
      </c>
      <c r="AF61" s="89">
        <v>627</v>
      </c>
      <c r="AI61" t="str">
        <f t="shared" si="12"/>
        <v/>
      </c>
      <c r="AJ61" t="str">
        <f t="shared" si="13"/>
        <v/>
      </c>
      <c r="AK61" t="str">
        <f t="shared" si="14"/>
        <v/>
      </c>
      <c r="AL61" t="str">
        <f t="shared" si="15"/>
        <v/>
      </c>
      <c r="AM61" t="str">
        <f t="shared" si="16"/>
        <v/>
      </c>
      <c r="AN61" t="str">
        <f t="shared" si="17"/>
        <v/>
      </c>
      <c r="AO61" s="80" t="s">
        <v>109</v>
      </c>
      <c r="AP61" s="80">
        <v>615</v>
      </c>
      <c r="AQ61" s="80">
        <v>500</v>
      </c>
      <c r="AR61" s="80">
        <v>5000</v>
      </c>
      <c r="AS61" t="str">
        <f t="shared" si="18"/>
        <v/>
      </c>
      <c r="AT61" t="str">
        <f t="shared" si="9"/>
        <v/>
      </c>
    </row>
    <row r="62" spans="1:46">
      <c r="A62" s="60">
        <v>40</v>
      </c>
      <c r="B62" s="1"/>
      <c r="C62" s="68"/>
      <c r="D62" s="1"/>
      <c r="E62" s="1"/>
      <c r="F62" s="1"/>
      <c r="G62" s="2"/>
      <c r="H62" s="3"/>
      <c r="I62" s="1"/>
      <c r="J62" s="1"/>
      <c r="K62" s="1"/>
      <c r="L62" s="1"/>
      <c r="M62" s="1"/>
      <c r="N62" s="1"/>
      <c r="O62" s="1"/>
      <c r="P62" s="1"/>
      <c r="Q62" s="1"/>
      <c r="R62" s="2"/>
      <c r="S62" s="83"/>
      <c r="T62" s="23"/>
      <c r="U62" s="51"/>
      <c r="V62" s="52"/>
      <c r="AC62" t="str">
        <f t="shared" si="8"/>
        <v/>
      </c>
      <c r="AE62" t="str">
        <f t="shared" si="11"/>
        <v/>
      </c>
      <c r="AF62" s="90">
        <v>650</v>
      </c>
      <c r="AI62" t="str">
        <f t="shared" si="12"/>
        <v/>
      </c>
      <c r="AJ62" t="str">
        <f t="shared" si="13"/>
        <v/>
      </c>
      <c r="AK62" t="str">
        <f t="shared" si="14"/>
        <v/>
      </c>
      <c r="AL62" t="str">
        <f t="shared" si="15"/>
        <v/>
      </c>
      <c r="AM62" t="str">
        <f t="shared" si="16"/>
        <v/>
      </c>
      <c r="AN62" t="str">
        <f t="shared" si="17"/>
        <v/>
      </c>
      <c r="AO62" s="80" t="s">
        <v>110</v>
      </c>
      <c r="AP62" s="80">
        <v>627</v>
      </c>
      <c r="AQ62" s="80">
        <v>300</v>
      </c>
      <c r="AR62" s="80">
        <v>1500</v>
      </c>
      <c r="AS62" t="str">
        <f t="shared" si="18"/>
        <v/>
      </c>
      <c r="AT62" t="str">
        <f t="shared" si="9"/>
        <v/>
      </c>
    </row>
    <row r="63" spans="1:46" ht="13.8" thickBot="1">
      <c r="A63" s="60">
        <v>41</v>
      </c>
      <c r="B63" s="1"/>
      <c r="C63" s="68"/>
      <c r="D63" s="1"/>
      <c r="E63" s="1"/>
      <c r="F63" s="1"/>
      <c r="G63" s="2"/>
      <c r="H63" s="3"/>
      <c r="I63" s="1"/>
      <c r="J63" s="1"/>
      <c r="K63" s="1"/>
      <c r="L63" s="1"/>
      <c r="M63" s="1"/>
      <c r="N63" s="1"/>
      <c r="O63" s="2"/>
      <c r="P63" s="2"/>
      <c r="Q63" s="2"/>
      <c r="R63" s="2"/>
      <c r="S63" s="83"/>
      <c r="T63" s="23"/>
      <c r="U63" s="53"/>
      <c r="V63" s="54"/>
      <c r="X63" s="84"/>
      <c r="Y63" s="5"/>
      <c r="AC63" t="str">
        <f t="shared" si="8"/>
        <v/>
      </c>
      <c r="AE63" t="str">
        <f t="shared" si="11"/>
        <v/>
      </c>
      <c r="AF63" s="88"/>
      <c r="AI63" t="str">
        <f t="shared" si="12"/>
        <v/>
      </c>
      <c r="AJ63" t="str">
        <f t="shared" si="13"/>
        <v/>
      </c>
      <c r="AK63" t="str">
        <f t="shared" si="14"/>
        <v/>
      </c>
      <c r="AL63" t="str">
        <f t="shared" si="15"/>
        <v/>
      </c>
      <c r="AM63" t="str">
        <f t="shared" si="16"/>
        <v/>
      </c>
      <c r="AN63" t="str">
        <f t="shared" si="17"/>
        <v/>
      </c>
      <c r="AO63" s="80" t="s">
        <v>111</v>
      </c>
      <c r="AP63" s="80">
        <v>650</v>
      </c>
      <c r="AQ63" s="80">
        <v>300</v>
      </c>
      <c r="AR63" s="80">
        <v>1500</v>
      </c>
      <c r="AS63" t="str">
        <f t="shared" si="18"/>
        <v/>
      </c>
      <c r="AT63" t="str">
        <f t="shared" si="9"/>
        <v/>
      </c>
    </row>
    <row r="64" spans="1:46">
      <c r="A64" s="60">
        <v>42</v>
      </c>
      <c r="B64" s="1"/>
      <c r="C64" s="68"/>
      <c r="D64" s="1"/>
      <c r="E64" s="1"/>
      <c r="F64" s="1"/>
      <c r="G64" s="2"/>
      <c r="H64" s="3"/>
      <c r="I64" s="1"/>
      <c r="J64" s="1"/>
      <c r="K64" s="1"/>
      <c r="L64" s="1"/>
      <c r="M64" s="1"/>
      <c r="N64" s="1"/>
      <c r="O64" s="1"/>
      <c r="P64" s="1"/>
      <c r="Q64" s="1"/>
      <c r="R64" s="2"/>
      <c r="S64" s="83"/>
      <c r="T64" s="56"/>
      <c r="U64" s="55"/>
      <c r="V64" s="5"/>
      <c r="X64" s="85"/>
      <c r="Y64" s="86"/>
      <c r="AC64" t="str">
        <f t="shared" si="8"/>
        <v/>
      </c>
      <c r="AE64" t="str">
        <f t="shared" si="11"/>
        <v/>
      </c>
      <c r="AF64" s="88"/>
      <c r="AI64" t="str">
        <f t="shared" si="12"/>
        <v/>
      </c>
      <c r="AJ64" t="str">
        <f t="shared" si="13"/>
        <v/>
      </c>
      <c r="AK64" t="str">
        <f t="shared" si="14"/>
        <v/>
      </c>
      <c r="AL64" t="str">
        <f t="shared" si="15"/>
        <v/>
      </c>
      <c r="AM64" t="str">
        <f t="shared" si="16"/>
        <v/>
      </c>
      <c r="AN64" t="str">
        <f t="shared" si="17"/>
        <v/>
      </c>
      <c r="AS64" t="str">
        <f t="shared" si="18"/>
        <v/>
      </c>
      <c r="AT64" t="str">
        <f t="shared" si="9"/>
        <v/>
      </c>
    </row>
    <row r="65" spans="1:46">
      <c r="A65" s="60">
        <v>43</v>
      </c>
      <c r="B65" s="1"/>
      <c r="C65" s="68"/>
      <c r="D65" s="1"/>
      <c r="E65" s="1"/>
      <c r="F65" s="1"/>
      <c r="G65" s="2"/>
      <c r="H65" s="3"/>
      <c r="I65" s="1"/>
      <c r="J65" s="1"/>
      <c r="K65" s="1"/>
      <c r="L65" s="1"/>
      <c r="M65" s="1"/>
      <c r="N65" s="1"/>
      <c r="O65" s="1"/>
      <c r="P65" s="1"/>
      <c r="Q65" s="1"/>
      <c r="R65" s="2"/>
      <c r="S65" s="83"/>
      <c r="T65" s="56"/>
      <c r="X65" s="85"/>
      <c r="Y65" s="86"/>
      <c r="AC65" t="str">
        <f t="shared" si="8"/>
        <v/>
      </c>
      <c r="AE65" t="str">
        <f t="shared" si="11"/>
        <v/>
      </c>
      <c r="AF65" s="89">
        <v>1</v>
      </c>
      <c r="AI65" t="str">
        <f t="shared" si="12"/>
        <v/>
      </c>
      <c r="AJ65" t="str">
        <f t="shared" si="13"/>
        <v/>
      </c>
      <c r="AK65" t="str">
        <f t="shared" si="14"/>
        <v/>
      </c>
      <c r="AL65" t="str">
        <f t="shared" si="15"/>
        <v/>
      </c>
      <c r="AM65" t="str">
        <f t="shared" si="16"/>
        <v/>
      </c>
      <c r="AN65" t="str">
        <f t="shared" si="17"/>
        <v/>
      </c>
      <c r="AS65" t="str">
        <f t="shared" si="18"/>
        <v/>
      </c>
      <c r="AT65" t="str">
        <f t="shared" si="9"/>
        <v/>
      </c>
    </row>
    <row r="66" spans="1:46">
      <c r="A66" s="60">
        <v>44</v>
      </c>
      <c r="B66" s="1"/>
      <c r="C66" s="68"/>
      <c r="D66" s="1"/>
      <c r="E66" s="1"/>
      <c r="F66" s="1"/>
      <c r="G66" s="2"/>
      <c r="H66" s="3"/>
      <c r="I66" s="1"/>
      <c r="J66" s="1"/>
      <c r="K66" s="1"/>
      <c r="L66" s="1"/>
      <c r="M66" s="1"/>
      <c r="N66" s="1"/>
      <c r="O66" s="2"/>
      <c r="P66" s="2"/>
      <c r="Q66" s="2"/>
      <c r="R66" s="2"/>
      <c r="S66" s="83"/>
      <c r="T66" s="56"/>
      <c r="X66" s="85"/>
      <c r="Y66" s="86"/>
      <c r="AC66" t="str">
        <f t="shared" si="8"/>
        <v/>
      </c>
      <c r="AE66" t="str">
        <f t="shared" si="11"/>
        <v/>
      </c>
      <c r="AF66" s="89">
        <v>2</v>
      </c>
      <c r="AI66" t="str">
        <f t="shared" si="12"/>
        <v/>
      </c>
      <c r="AJ66" t="str">
        <f t="shared" si="13"/>
        <v/>
      </c>
      <c r="AK66" t="str">
        <f t="shared" si="14"/>
        <v/>
      </c>
      <c r="AL66" t="str">
        <f t="shared" si="15"/>
        <v/>
      </c>
      <c r="AM66" t="str">
        <f t="shared" si="16"/>
        <v/>
      </c>
      <c r="AN66" t="str">
        <f t="shared" si="17"/>
        <v/>
      </c>
      <c r="AS66" t="str">
        <f t="shared" si="18"/>
        <v/>
      </c>
      <c r="AT66" t="str">
        <f t="shared" si="9"/>
        <v/>
      </c>
    </row>
    <row r="67" spans="1:46">
      <c r="A67" s="60">
        <v>45</v>
      </c>
      <c r="B67" s="1"/>
      <c r="C67" s="68"/>
      <c r="D67" s="1"/>
      <c r="E67" s="1"/>
      <c r="F67" s="1"/>
      <c r="G67" s="2"/>
      <c r="H67" s="3"/>
      <c r="I67" s="1"/>
      <c r="J67" s="1"/>
      <c r="K67" s="1"/>
      <c r="L67" s="1"/>
      <c r="M67" s="1"/>
      <c r="N67" s="1"/>
      <c r="O67" s="1"/>
      <c r="P67" s="1"/>
      <c r="Q67" s="1"/>
      <c r="R67" s="2"/>
      <c r="S67" s="83"/>
      <c r="T67" s="56"/>
      <c r="X67" s="85"/>
      <c r="Y67" s="86"/>
      <c r="AC67" t="str">
        <f t="shared" si="8"/>
        <v/>
      </c>
      <c r="AE67" t="str">
        <f t="shared" si="11"/>
        <v/>
      </c>
      <c r="AF67" s="89">
        <v>4</v>
      </c>
      <c r="AI67" t="str">
        <f t="shared" si="12"/>
        <v/>
      </c>
      <c r="AJ67" t="str">
        <f t="shared" si="13"/>
        <v/>
      </c>
      <c r="AK67" t="str">
        <f t="shared" si="14"/>
        <v/>
      </c>
      <c r="AL67" t="str">
        <f t="shared" si="15"/>
        <v/>
      </c>
      <c r="AM67" t="str">
        <f t="shared" si="16"/>
        <v/>
      </c>
      <c r="AN67" t="str">
        <f t="shared" si="17"/>
        <v/>
      </c>
      <c r="AS67" t="str">
        <f t="shared" si="18"/>
        <v/>
      </c>
      <c r="AT67" t="str">
        <f t="shared" si="9"/>
        <v/>
      </c>
    </row>
    <row r="68" spans="1:46">
      <c r="A68" s="60">
        <v>46</v>
      </c>
      <c r="B68" s="1"/>
      <c r="C68" s="68"/>
      <c r="D68" s="1"/>
      <c r="E68" s="1"/>
      <c r="F68" s="1"/>
      <c r="G68" s="2"/>
      <c r="H68" s="3"/>
      <c r="I68" s="1"/>
      <c r="J68" s="1"/>
      <c r="K68" s="1"/>
      <c r="L68" s="1"/>
      <c r="M68" s="1"/>
      <c r="N68" s="1"/>
      <c r="O68" s="1"/>
      <c r="P68" s="1"/>
      <c r="Q68" s="1"/>
      <c r="R68" s="2"/>
      <c r="S68" s="83"/>
      <c r="T68" s="56"/>
      <c r="X68" s="85"/>
      <c r="Y68" s="86"/>
      <c r="AC68" t="str">
        <f t="shared" si="8"/>
        <v/>
      </c>
      <c r="AE68" t="str">
        <f t="shared" si="11"/>
        <v/>
      </c>
      <c r="AF68" s="89">
        <v>8</v>
      </c>
      <c r="AI68" t="str">
        <f t="shared" si="12"/>
        <v/>
      </c>
      <c r="AJ68" t="str">
        <f t="shared" si="13"/>
        <v/>
      </c>
      <c r="AK68" t="str">
        <f t="shared" si="14"/>
        <v/>
      </c>
      <c r="AL68" t="str">
        <f t="shared" si="15"/>
        <v/>
      </c>
      <c r="AM68" t="str">
        <f t="shared" si="16"/>
        <v/>
      </c>
      <c r="AN68" t="str">
        <f t="shared" si="17"/>
        <v/>
      </c>
      <c r="AS68" t="str">
        <f t="shared" si="18"/>
        <v/>
      </c>
      <c r="AT68" t="str">
        <f t="shared" si="9"/>
        <v/>
      </c>
    </row>
    <row r="69" spans="1:46">
      <c r="A69" s="60">
        <v>47</v>
      </c>
      <c r="B69" s="1"/>
      <c r="C69" s="68"/>
      <c r="D69" s="1"/>
      <c r="E69" s="1"/>
      <c r="F69" s="1"/>
      <c r="G69" s="2"/>
      <c r="H69" s="3"/>
      <c r="I69" s="1"/>
      <c r="J69" s="1"/>
      <c r="K69" s="1"/>
      <c r="L69" s="1"/>
      <c r="M69" s="1"/>
      <c r="N69" s="1"/>
      <c r="O69" s="1"/>
      <c r="P69" s="1"/>
      <c r="Q69" s="1"/>
      <c r="R69" s="2"/>
      <c r="S69" s="83"/>
      <c r="T69" s="56"/>
      <c r="X69" s="85"/>
      <c r="Y69" s="86"/>
      <c r="AC69" t="str">
        <f t="shared" si="8"/>
        <v/>
      </c>
      <c r="AE69" t="str">
        <f t="shared" si="11"/>
        <v/>
      </c>
      <c r="AF69" s="89">
        <v>15</v>
      </c>
      <c r="AI69" t="str">
        <f t="shared" si="12"/>
        <v/>
      </c>
      <c r="AJ69" t="str">
        <f t="shared" si="13"/>
        <v/>
      </c>
      <c r="AK69" t="str">
        <f t="shared" si="14"/>
        <v/>
      </c>
      <c r="AL69" t="str">
        <f t="shared" si="15"/>
        <v/>
      </c>
      <c r="AM69" t="str">
        <f t="shared" si="16"/>
        <v/>
      </c>
      <c r="AN69" t="str">
        <f t="shared" si="17"/>
        <v/>
      </c>
      <c r="AS69" t="str">
        <f t="shared" si="18"/>
        <v/>
      </c>
      <c r="AT69" t="str">
        <f t="shared" si="9"/>
        <v/>
      </c>
    </row>
    <row r="70" spans="1:46">
      <c r="A70" s="60">
        <v>48</v>
      </c>
      <c r="B70" s="1"/>
      <c r="C70" s="68"/>
      <c r="D70" s="1"/>
      <c r="E70" s="1"/>
      <c r="F70" s="1"/>
      <c r="G70" s="2"/>
      <c r="H70" s="3"/>
      <c r="I70" s="1"/>
      <c r="J70" s="1"/>
      <c r="K70" s="1"/>
      <c r="L70" s="1"/>
      <c r="M70" s="1"/>
      <c r="N70" s="1"/>
      <c r="O70" s="1"/>
      <c r="P70" s="1"/>
      <c r="Q70" s="1"/>
      <c r="R70" s="2"/>
      <c r="S70" s="83"/>
      <c r="T70" s="56"/>
      <c r="X70" s="87"/>
      <c r="Y70" s="5"/>
      <c r="AC70" t="str">
        <f t="shared" si="8"/>
        <v/>
      </c>
      <c r="AE70" t="str">
        <f t="shared" si="11"/>
        <v/>
      </c>
      <c r="AF70" s="89">
        <v>30</v>
      </c>
      <c r="AI70" t="str">
        <f t="shared" si="12"/>
        <v/>
      </c>
      <c r="AJ70" t="str">
        <f t="shared" si="13"/>
        <v/>
      </c>
      <c r="AK70" t="str">
        <f t="shared" si="14"/>
        <v/>
      </c>
      <c r="AL70" t="str">
        <f t="shared" si="15"/>
        <v/>
      </c>
      <c r="AM70" t="str">
        <f t="shared" si="16"/>
        <v/>
      </c>
      <c r="AN70" t="str">
        <f t="shared" si="17"/>
        <v/>
      </c>
      <c r="AS70" t="str">
        <f t="shared" si="18"/>
        <v/>
      </c>
      <c r="AT70" t="str">
        <f t="shared" si="9"/>
        <v/>
      </c>
    </row>
    <row r="71" spans="1:46">
      <c r="A71" s="60">
        <v>49</v>
      </c>
      <c r="B71" s="1"/>
      <c r="C71" s="68"/>
      <c r="D71" s="1"/>
      <c r="E71" s="1"/>
      <c r="F71" s="1"/>
      <c r="G71" s="2"/>
      <c r="H71" s="3"/>
      <c r="I71" s="1"/>
      <c r="J71" s="1"/>
      <c r="K71" s="1"/>
      <c r="L71" s="1"/>
      <c r="M71" s="1"/>
      <c r="N71" s="1"/>
      <c r="O71" s="1"/>
      <c r="P71" s="1"/>
      <c r="Q71" s="1"/>
      <c r="R71" s="2"/>
      <c r="S71" s="83"/>
      <c r="X71" s="84"/>
      <c r="Y71" s="5"/>
      <c r="AC71" t="str">
        <f t="shared" si="8"/>
        <v/>
      </c>
      <c r="AE71" t="str">
        <f t="shared" si="11"/>
        <v/>
      </c>
      <c r="AF71" s="89">
        <v>100</v>
      </c>
      <c r="AI71" t="str">
        <f t="shared" si="12"/>
        <v/>
      </c>
      <c r="AJ71" t="str">
        <f t="shared" si="13"/>
        <v/>
      </c>
      <c r="AK71" t="str">
        <f t="shared" si="14"/>
        <v/>
      </c>
      <c r="AL71" t="str">
        <f t="shared" si="15"/>
        <v/>
      </c>
      <c r="AM71" t="str">
        <f t="shared" si="16"/>
        <v/>
      </c>
      <c r="AN71" t="str">
        <f t="shared" si="17"/>
        <v/>
      </c>
      <c r="AS71" t="str">
        <f t="shared" si="18"/>
        <v/>
      </c>
      <c r="AT71" t="str">
        <f t="shared" si="9"/>
        <v/>
      </c>
    </row>
    <row r="72" spans="1:46">
      <c r="A72" s="61">
        <v>50</v>
      </c>
      <c r="B72" s="1"/>
      <c r="C72" s="68"/>
      <c r="D72" s="1"/>
      <c r="E72" s="1"/>
      <c r="F72" s="1"/>
      <c r="G72" s="2"/>
      <c r="H72" s="3"/>
      <c r="I72" s="1"/>
      <c r="J72" s="1"/>
      <c r="K72" s="1"/>
      <c r="L72" s="1"/>
      <c r="M72" s="1"/>
      <c r="N72" s="1"/>
      <c r="O72" s="1"/>
      <c r="P72" s="1"/>
      <c r="Q72" s="1"/>
      <c r="R72" s="2"/>
      <c r="S72" s="83"/>
      <c r="X72" s="84"/>
      <c r="Y72" s="5"/>
      <c r="AC72" t="str">
        <f t="shared" si="8"/>
        <v/>
      </c>
      <c r="AE72" t="str">
        <f t="shared" si="11"/>
        <v/>
      </c>
      <c r="AF72" s="89">
        <v>110</v>
      </c>
      <c r="AI72" t="str">
        <f t="shared" si="12"/>
        <v/>
      </c>
      <c r="AJ72" t="str">
        <f t="shared" si="13"/>
        <v/>
      </c>
      <c r="AK72" t="str">
        <f t="shared" si="14"/>
        <v/>
      </c>
      <c r="AL72" t="str">
        <f t="shared" si="15"/>
        <v/>
      </c>
      <c r="AM72" t="str">
        <f t="shared" si="16"/>
        <v/>
      </c>
      <c r="AN72" t="str">
        <f t="shared" si="17"/>
        <v/>
      </c>
      <c r="AS72" t="str">
        <f t="shared" si="18"/>
        <v/>
      </c>
      <c r="AT72" t="str">
        <f t="shared" si="9"/>
        <v/>
      </c>
    </row>
    <row r="73" spans="1:46">
      <c r="A73" s="61">
        <v>51</v>
      </c>
      <c r="B73" s="1"/>
      <c r="C73" s="68"/>
      <c r="D73" s="1"/>
      <c r="E73" s="1"/>
      <c r="F73" s="1"/>
      <c r="G73" s="2"/>
      <c r="H73" s="3"/>
      <c r="I73" s="1"/>
      <c r="J73" s="1"/>
      <c r="K73" s="1"/>
      <c r="L73" s="1"/>
      <c r="M73" s="1"/>
      <c r="N73" s="1"/>
      <c r="O73" s="1"/>
      <c r="P73" s="1"/>
      <c r="Q73" s="1"/>
      <c r="R73" s="2"/>
      <c r="S73" s="83"/>
      <c r="X73" s="84"/>
      <c r="Y73" s="5"/>
      <c r="AC73" t="str">
        <f t="shared" si="8"/>
        <v/>
      </c>
      <c r="AE73" t="str">
        <f t="shared" si="11"/>
        <v/>
      </c>
      <c r="AF73" s="89"/>
      <c r="AI73" t="str">
        <f t="shared" si="12"/>
        <v/>
      </c>
      <c r="AJ73" t="str">
        <f t="shared" si="13"/>
        <v/>
      </c>
      <c r="AK73" t="str">
        <f t="shared" si="14"/>
        <v/>
      </c>
      <c r="AL73" t="str">
        <f t="shared" si="15"/>
        <v/>
      </c>
      <c r="AM73" t="str">
        <f t="shared" si="16"/>
        <v/>
      </c>
      <c r="AN73" t="str">
        <f t="shared" si="17"/>
        <v/>
      </c>
      <c r="AS73" t="str">
        <f t="shared" si="18"/>
        <v/>
      </c>
      <c r="AT73" t="str">
        <f t="shared" si="9"/>
        <v/>
      </c>
    </row>
    <row r="74" spans="1:46">
      <c r="A74" s="61">
        <v>52</v>
      </c>
      <c r="B74" s="1"/>
      <c r="C74" s="68"/>
      <c r="D74" s="1"/>
      <c r="E74" s="1"/>
      <c r="F74" s="1"/>
      <c r="G74" s="2"/>
      <c r="H74" s="3"/>
      <c r="I74" s="1"/>
      <c r="J74" s="1"/>
      <c r="K74" s="1"/>
      <c r="L74" s="1"/>
      <c r="M74" s="1"/>
      <c r="N74" s="1"/>
      <c r="O74" s="1"/>
      <c r="P74" s="1"/>
      <c r="Q74" s="1"/>
      <c r="R74" s="2"/>
      <c r="S74" s="83"/>
      <c r="X74" s="84"/>
      <c r="Y74" s="5"/>
      <c r="AC74" t="str">
        <f t="shared" si="8"/>
        <v/>
      </c>
      <c r="AE74" t="str">
        <f t="shared" si="11"/>
        <v/>
      </c>
      <c r="AF74" s="89">
        <v>501</v>
      </c>
      <c r="AI74" t="str">
        <f t="shared" si="12"/>
        <v/>
      </c>
      <c r="AJ74" t="str">
        <f t="shared" si="13"/>
        <v/>
      </c>
      <c r="AK74" t="str">
        <f t="shared" si="14"/>
        <v/>
      </c>
      <c r="AL74" t="str">
        <f t="shared" si="15"/>
        <v/>
      </c>
      <c r="AM74" t="str">
        <f t="shared" si="16"/>
        <v/>
      </c>
      <c r="AN74" t="str">
        <f t="shared" si="17"/>
        <v/>
      </c>
      <c r="AS74" t="str">
        <f t="shared" si="18"/>
        <v/>
      </c>
      <c r="AT74" t="str">
        <f t="shared" si="9"/>
        <v/>
      </c>
    </row>
    <row r="75" spans="1:46">
      <c r="A75" s="61">
        <v>53</v>
      </c>
      <c r="B75" s="1"/>
      <c r="C75" s="68"/>
      <c r="D75" s="1"/>
      <c r="E75" s="1"/>
      <c r="F75" s="1"/>
      <c r="G75" s="2"/>
      <c r="H75" s="3"/>
      <c r="I75" s="1"/>
      <c r="J75" s="1"/>
      <c r="K75" s="1"/>
      <c r="L75" s="1"/>
      <c r="M75" s="1"/>
      <c r="N75" s="1"/>
      <c r="O75" s="1"/>
      <c r="P75" s="1"/>
      <c r="Q75" s="1"/>
      <c r="R75" s="2"/>
      <c r="S75" s="83"/>
      <c r="X75" s="84"/>
      <c r="Y75" s="5"/>
      <c r="AC75" t="str">
        <f t="shared" si="8"/>
        <v/>
      </c>
      <c r="AE75" t="str">
        <f t="shared" si="11"/>
        <v/>
      </c>
      <c r="AF75" s="89">
        <v>503</v>
      </c>
      <c r="AI75" t="str">
        <f t="shared" si="12"/>
        <v/>
      </c>
      <c r="AJ75" t="str">
        <f t="shared" si="13"/>
        <v/>
      </c>
      <c r="AK75" t="str">
        <f t="shared" si="14"/>
        <v/>
      </c>
      <c r="AL75" t="str">
        <f t="shared" si="15"/>
        <v/>
      </c>
      <c r="AM75" t="str">
        <f t="shared" si="16"/>
        <v/>
      </c>
      <c r="AN75" t="str">
        <f t="shared" si="17"/>
        <v/>
      </c>
      <c r="AS75" t="str">
        <f t="shared" si="18"/>
        <v/>
      </c>
      <c r="AT75" t="str">
        <f t="shared" si="9"/>
        <v/>
      </c>
    </row>
    <row r="76" spans="1:46">
      <c r="A76" s="61">
        <v>54</v>
      </c>
      <c r="B76" s="1"/>
      <c r="C76" s="68"/>
      <c r="D76" s="1"/>
      <c r="E76" s="1"/>
      <c r="F76" s="1"/>
      <c r="G76" s="2"/>
      <c r="H76" s="3"/>
      <c r="I76" s="1"/>
      <c r="J76" s="1"/>
      <c r="K76" s="1"/>
      <c r="L76" s="1"/>
      <c r="M76" s="1"/>
      <c r="N76" s="1"/>
      <c r="O76" s="1"/>
      <c r="P76" s="1"/>
      <c r="Q76" s="1"/>
      <c r="R76" s="2"/>
      <c r="S76" s="83"/>
      <c r="X76" s="84"/>
      <c r="Y76" s="5"/>
      <c r="AC76" t="str">
        <f t="shared" si="8"/>
        <v/>
      </c>
      <c r="AE76" t="str">
        <f t="shared" si="11"/>
        <v/>
      </c>
      <c r="AF76" s="89"/>
      <c r="AI76" t="str">
        <f t="shared" si="12"/>
        <v/>
      </c>
      <c r="AJ76" t="str">
        <f t="shared" si="13"/>
        <v/>
      </c>
      <c r="AK76" t="str">
        <f t="shared" si="14"/>
        <v/>
      </c>
      <c r="AL76" t="str">
        <f t="shared" si="15"/>
        <v/>
      </c>
      <c r="AM76" t="str">
        <f t="shared" si="16"/>
        <v/>
      </c>
      <c r="AN76" t="str">
        <f t="shared" si="17"/>
        <v/>
      </c>
      <c r="AS76" t="str">
        <f t="shared" si="18"/>
        <v/>
      </c>
      <c r="AT76" t="str">
        <f t="shared" si="9"/>
        <v/>
      </c>
    </row>
    <row r="77" spans="1:46">
      <c r="A77" s="61">
        <v>55</v>
      </c>
      <c r="B77" s="1"/>
      <c r="C77" s="68"/>
      <c r="D77" s="1"/>
      <c r="E77" s="1"/>
      <c r="F77" s="1"/>
      <c r="G77" s="2"/>
      <c r="H77" s="3"/>
      <c r="I77" s="1"/>
      <c r="J77" s="1"/>
      <c r="K77" s="1"/>
      <c r="L77" s="1"/>
      <c r="M77" s="1"/>
      <c r="N77" s="1"/>
      <c r="O77" s="1"/>
      <c r="P77" s="1"/>
      <c r="Q77" s="1"/>
      <c r="R77" s="2"/>
      <c r="S77" s="83"/>
      <c r="X77" s="87"/>
      <c r="Y77" s="5"/>
      <c r="AC77" t="str">
        <f t="shared" si="8"/>
        <v/>
      </c>
      <c r="AE77" t="str">
        <f t="shared" si="11"/>
        <v/>
      </c>
      <c r="AF77" s="89">
        <v>627</v>
      </c>
      <c r="AI77" t="str">
        <f t="shared" si="12"/>
        <v/>
      </c>
      <c r="AJ77" t="str">
        <f t="shared" si="13"/>
        <v/>
      </c>
      <c r="AK77" t="str">
        <f t="shared" si="14"/>
        <v/>
      </c>
      <c r="AL77" t="str">
        <f t="shared" si="15"/>
        <v/>
      </c>
      <c r="AM77" t="str">
        <f t="shared" si="16"/>
        <v/>
      </c>
      <c r="AN77" t="str">
        <f t="shared" si="17"/>
        <v/>
      </c>
      <c r="AS77" t="str">
        <f t="shared" si="18"/>
        <v/>
      </c>
      <c r="AT77" t="str">
        <f t="shared" si="9"/>
        <v/>
      </c>
    </row>
    <row r="78" spans="1:46">
      <c r="A78" s="61">
        <v>56</v>
      </c>
      <c r="B78" s="1"/>
      <c r="C78" s="68"/>
      <c r="D78" s="1"/>
      <c r="E78" s="1"/>
      <c r="F78" s="1"/>
      <c r="G78" s="2"/>
      <c r="H78" s="3"/>
      <c r="I78" s="1"/>
      <c r="J78" s="1"/>
      <c r="K78" s="1"/>
      <c r="L78" s="1"/>
      <c r="M78" s="1"/>
      <c r="N78" s="1"/>
      <c r="O78" s="1"/>
      <c r="P78" s="1"/>
      <c r="Q78" s="1"/>
      <c r="R78" s="2"/>
      <c r="S78" s="83"/>
      <c r="X78" s="84"/>
      <c r="Y78" s="5"/>
      <c r="AC78" t="str">
        <f t="shared" si="8"/>
        <v/>
      </c>
      <c r="AE78" t="str">
        <f t="shared" si="11"/>
        <v/>
      </c>
      <c r="AF78" s="90">
        <v>650</v>
      </c>
      <c r="AI78" t="str">
        <f t="shared" si="12"/>
        <v/>
      </c>
      <c r="AJ78" t="str">
        <f t="shared" si="13"/>
        <v/>
      </c>
      <c r="AK78" t="str">
        <f t="shared" si="14"/>
        <v/>
      </c>
      <c r="AL78" t="str">
        <f t="shared" si="15"/>
        <v/>
      </c>
      <c r="AM78" t="str">
        <f t="shared" si="16"/>
        <v/>
      </c>
      <c r="AN78" t="str">
        <f t="shared" si="17"/>
        <v/>
      </c>
      <c r="AS78" t="str">
        <f t="shared" si="18"/>
        <v/>
      </c>
      <c r="AT78" t="str">
        <f t="shared" si="9"/>
        <v/>
      </c>
    </row>
    <row r="79" spans="1:46">
      <c r="A79" s="61">
        <v>57</v>
      </c>
      <c r="B79" s="1"/>
      <c r="C79" s="68"/>
      <c r="D79" s="1"/>
      <c r="E79" s="1"/>
      <c r="F79" s="1"/>
      <c r="G79" s="2"/>
      <c r="H79" s="3"/>
      <c r="I79" s="1"/>
      <c r="J79" s="1"/>
      <c r="K79" s="1"/>
      <c r="L79" s="1"/>
      <c r="M79" s="1"/>
      <c r="N79" s="1"/>
      <c r="O79" s="2"/>
      <c r="P79" s="2"/>
      <c r="Q79" s="2"/>
      <c r="R79" s="2"/>
      <c r="S79" s="83"/>
      <c r="X79" s="84"/>
      <c r="Y79" s="5"/>
      <c r="AC79" t="str">
        <f t="shared" si="8"/>
        <v/>
      </c>
      <c r="AE79" t="str">
        <f t="shared" si="11"/>
        <v/>
      </c>
      <c r="AI79" t="str">
        <f t="shared" si="12"/>
        <v/>
      </c>
      <c r="AJ79" t="str">
        <f t="shared" si="13"/>
        <v/>
      </c>
      <c r="AK79" t="str">
        <f t="shared" si="14"/>
        <v/>
      </c>
      <c r="AL79" t="str">
        <f t="shared" si="15"/>
        <v/>
      </c>
      <c r="AM79" t="str">
        <f t="shared" si="16"/>
        <v/>
      </c>
      <c r="AN79" t="str">
        <f t="shared" si="17"/>
        <v/>
      </c>
      <c r="AS79" t="str">
        <f t="shared" si="18"/>
        <v/>
      </c>
      <c r="AT79" t="str">
        <f t="shared" si="9"/>
        <v/>
      </c>
    </row>
    <row r="80" spans="1:46">
      <c r="A80" s="61">
        <v>58</v>
      </c>
      <c r="B80" s="1"/>
      <c r="C80" s="68"/>
      <c r="D80" s="1"/>
      <c r="E80" s="1"/>
      <c r="F80" s="1"/>
      <c r="G80" s="2"/>
      <c r="H80" s="3"/>
      <c r="I80" s="1"/>
      <c r="J80" s="1"/>
      <c r="K80" s="1"/>
      <c r="L80" s="1"/>
      <c r="M80" s="1"/>
      <c r="N80" s="1"/>
      <c r="O80" s="1"/>
      <c r="P80" s="1"/>
      <c r="Q80" s="1"/>
      <c r="R80" s="2"/>
      <c r="S80" s="83"/>
      <c r="X80" s="84"/>
      <c r="Y80" s="5"/>
      <c r="AC80" t="str">
        <f t="shared" si="8"/>
        <v/>
      </c>
      <c r="AE80" t="str">
        <f t="shared" si="11"/>
        <v/>
      </c>
      <c r="AI80" t="str">
        <f t="shared" si="12"/>
        <v/>
      </c>
      <c r="AJ80" t="str">
        <f t="shared" si="13"/>
        <v/>
      </c>
      <c r="AK80" t="str">
        <f t="shared" si="14"/>
        <v/>
      </c>
      <c r="AL80" t="str">
        <f t="shared" si="15"/>
        <v/>
      </c>
      <c r="AM80" t="str">
        <f t="shared" si="16"/>
        <v/>
      </c>
      <c r="AN80" t="str">
        <f t="shared" si="17"/>
        <v/>
      </c>
      <c r="AS80" t="str">
        <f t="shared" si="18"/>
        <v/>
      </c>
      <c r="AT80" t="str">
        <f t="shared" si="9"/>
        <v/>
      </c>
    </row>
    <row r="81" spans="1:46">
      <c r="A81" s="61">
        <v>59</v>
      </c>
      <c r="B81" s="1"/>
      <c r="C81" s="68"/>
      <c r="D81" s="1"/>
      <c r="E81" s="1"/>
      <c r="F81" s="1"/>
      <c r="G81" s="2"/>
      <c r="H81" s="3"/>
      <c r="I81" s="1"/>
      <c r="J81" s="1"/>
      <c r="K81" s="1"/>
      <c r="L81" s="1"/>
      <c r="M81" s="1"/>
      <c r="N81" s="1"/>
      <c r="O81" s="2"/>
      <c r="P81" s="2"/>
      <c r="Q81" s="2"/>
      <c r="R81" s="2"/>
      <c r="S81" s="83"/>
      <c r="X81" s="84"/>
      <c r="Y81" s="5"/>
      <c r="AC81" t="str">
        <f t="shared" si="8"/>
        <v/>
      </c>
      <c r="AE81" t="str">
        <f t="shared" si="11"/>
        <v/>
      </c>
      <c r="AI81" t="str">
        <f t="shared" si="12"/>
        <v/>
      </c>
      <c r="AJ81" t="str">
        <f t="shared" si="13"/>
        <v/>
      </c>
      <c r="AK81" t="str">
        <f t="shared" si="14"/>
        <v/>
      </c>
      <c r="AL81" t="str">
        <f t="shared" si="15"/>
        <v/>
      </c>
      <c r="AM81" t="str">
        <f t="shared" si="16"/>
        <v/>
      </c>
      <c r="AN81" t="str">
        <f t="shared" si="17"/>
        <v/>
      </c>
      <c r="AS81" t="str">
        <f t="shared" si="18"/>
        <v/>
      </c>
      <c r="AT81" t="str">
        <f t="shared" si="9"/>
        <v/>
      </c>
    </row>
    <row r="82" spans="1:46">
      <c r="A82" s="61">
        <v>60</v>
      </c>
      <c r="B82" s="1"/>
      <c r="C82" s="68"/>
      <c r="D82" s="1"/>
      <c r="E82" s="1"/>
      <c r="F82" s="1"/>
      <c r="G82" s="2"/>
      <c r="H82" s="3"/>
      <c r="I82" s="1"/>
      <c r="J82" s="1"/>
      <c r="K82" s="1"/>
      <c r="L82" s="1"/>
      <c r="M82" s="1"/>
      <c r="N82" s="1"/>
      <c r="O82" s="2"/>
      <c r="P82" s="2"/>
      <c r="Q82" s="2"/>
      <c r="R82" s="2"/>
      <c r="S82" s="83"/>
      <c r="X82" s="84"/>
      <c r="Y82" s="5"/>
      <c r="AC82" t="str">
        <f t="shared" si="8"/>
        <v/>
      </c>
      <c r="AE82" t="str">
        <f t="shared" si="11"/>
        <v/>
      </c>
      <c r="AI82" t="str">
        <f t="shared" si="12"/>
        <v/>
      </c>
      <c r="AJ82" t="str">
        <f t="shared" si="13"/>
        <v/>
      </c>
      <c r="AK82" t="str">
        <f t="shared" si="14"/>
        <v/>
      </c>
      <c r="AL82" t="str">
        <f t="shared" si="15"/>
        <v/>
      </c>
      <c r="AM82" t="str">
        <f t="shared" si="16"/>
        <v/>
      </c>
      <c r="AN82" t="str">
        <f t="shared" si="17"/>
        <v/>
      </c>
      <c r="AS82" t="str">
        <f t="shared" si="18"/>
        <v/>
      </c>
      <c r="AT82" t="str">
        <f t="shared" si="9"/>
        <v/>
      </c>
    </row>
    <row r="83" spans="1:46">
      <c r="A83" s="61">
        <v>61</v>
      </c>
      <c r="B83" s="1"/>
      <c r="C83" s="68"/>
      <c r="D83" s="1"/>
      <c r="E83" s="1"/>
      <c r="F83" s="1"/>
      <c r="G83" s="2"/>
      <c r="H83" s="3"/>
      <c r="I83" s="1"/>
      <c r="J83" s="1"/>
      <c r="K83" s="1"/>
      <c r="L83" s="1"/>
      <c r="M83" s="1"/>
      <c r="N83" s="1"/>
      <c r="O83" s="2"/>
      <c r="P83" s="2"/>
      <c r="Q83" s="2"/>
      <c r="R83" s="2"/>
      <c r="S83" s="83"/>
      <c r="X83" s="84"/>
      <c r="Y83" s="5"/>
      <c r="AC83" t="str">
        <f t="shared" si="8"/>
        <v/>
      </c>
      <c r="AE83" t="str">
        <f t="shared" si="11"/>
        <v/>
      </c>
      <c r="AI83" t="str">
        <f t="shared" si="12"/>
        <v/>
      </c>
      <c r="AJ83" t="str">
        <f t="shared" si="13"/>
        <v/>
      </c>
      <c r="AK83" t="str">
        <f t="shared" si="14"/>
        <v/>
      </c>
      <c r="AL83" t="str">
        <f t="shared" si="15"/>
        <v/>
      </c>
      <c r="AM83" t="str">
        <f t="shared" si="16"/>
        <v/>
      </c>
      <c r="AN83" t="str">
        <f t="shared" si="17"/>
        <v/>
      </c>
      <c r="AS83" t="str">
        <f t="shared" si="18"/>
        <v/>
      </c>
      <c r="AT83" t="str">
        <f t="shared" si="9"/>
        <v/>
      </c>
    </row>
    <row r="84" spans="1:46">
      <c r="A84" s="61">
        <v>62</v>
      </c>
      <c r="B84" s="1"/>
      <c r="C84" s="68"/>
      <c r="D84" s="1"/>
      <c r="E84" s="1"/>
      <c r="F84" s="1"/>
      <c r="G84" s="2"/>
      <c r="H84" s="3"/>
      <c r="I84" s="1"/>
      <c r="J84" s="1"/>
      <c r="K84" s="1"/>
      <c r="L84" s="1"/>
      <c r="M84" s="1"/>
      <c r="N84" s="1"/>
      <c r="O84" s="2"/>
      <c r="P84" s="2"/>
      <c r="Q84" s="2"/>
      <c r="R84" s="2"/>
      <c r="S84" s="83"/>
      <c r="AC84" t="str">
        <f t="shared" si="8"/>
        <v/>
      </c>
      <c r="AE84" t="str">
        <f t="shared" si="11"/>
        <v/>
      </c>
      <c r="AI84" t="str">
        <f t="shared" si="12"/>
        <v/>
      </c>
      <c r="AJ84" t="str">
        <f t="shared" si="13"/>
        <v/>
      </c>
      <c r="AK84" t="str">
        <f t="shared" si="14"/>
        <v/>
      </c>
      <c r="AL84" t="str">
        <f t="shared" si="15"/>
        <v/>
      </c>
      <c r="AM84" t="str">
        <f t="shared" si="16"/>
        <v/>
      </c>
      <c r="AN84" t="str">
        <f t="shared" si="17"/>
        <v/>
      </c>
      <c r="AS84" t="str">
        <f t="shared" si="18"/>
        <v/>
      </c>
      <c r="AT84" t="str">
        <f t="shared" si="9"/>
        <v/>
      </c>
    </row>
    <row r="85" spans="1:46">
      <c r="A85" s="61">
        <v>63</v>
      </c>
      <c r="B85" s="1"/>
      <c r="C85" s="68"/>
      <c r="D85" s="1"/>
      <c r="E85" s="1"/>
      <c r="F85" s="1"/>
      <c r="G85" s="2"/>
      <c r="H85" s="3"/>
      <c r="I85" s="1"/>
      <c r="J85" s="1"/>
      <c r="K85" s="1"/>
      <c r="L85" s="1"/>
      <c r="M85" s="1"/>
      <c r="N85" s="1"/>
      <c r="O85" s="1"/>
      <c r="P85" s="1"/>
      <c r="Q85" s="1"/>
      <c r="R85" s="2"/>
      <c r="S85" s="83"/>
      <c r="AC85" t="str">
        <f t="shared" si="8"/>
        <v/>
      </c>
      <c r="AE85" t="str">
        <f t="shared" si="11"/>
        <v/>
      </c>
      <c r="AI85" t="str">
        <f t="shared" si="12"/>
        <v/>
      </c>
      <c r="AJ85" t="str">
        <f t="shared" si="13"/>
        <v/>
      </c>
      <c r="AK85" t="str">
        <f t="shared" si="14"/>
        <v/>
      </c>
      <c r="AL85" t="str">
        <f t="shared" si="15"/>
        <v/>
      </c>
      <c r="AM85" t="str">
        <f t="shared" si="16"/>
        <v/>
      </c>
      <c r="AN85" t="str">
        <f t="shared" si="17"/>
        <v/>
      </c>
      <c r="AS85" t="str">
        <f t="shared" si="18"/>
        <v/>
      </c>
      <c r="AT85" t="str">
        <f t="shared" si="9"/>
        <v/>
      </c>
    </row>
    <row r="86" spans="1:46">
      <c r="A86" s="61">
        <v>64</v>
      </c>
      <c r="B86" s="1"/>
      <c r="C86" s="68"/>
      <c r="D86" s="1"/>
      <c r="E86" s="1"/>
      <c r="F86" s="1"/>
      <c r="G86" s="2"/>
      <c r="H86" s="3"/>
      <c r="I86" s="1"/>
      <c r="J86" s="1"/>
      <c r="K86" s="1"/>
      <c r="L86" s="1"/>
      <c r="M86" s="1"/>
      <c r="N86" s="1"/>
      <c r="O86" s="1"/>
      <c r="P86" s="1"/>
      <c r="Q86" s="1"/>
      <c r="R86" s="2"/>
      <c r="S86" s="83"/>
      <c r="AC86" t="str">
        <f t="shared" si="8"/>
        <v/>
      </c>
      <c r="AE86" t="str">
        <f t="shared" si="11"/>
        <v/>
      </c>
      <c r="AI86" t="str">
        <f t="shared" si="12"/>
        <v/>
      </c>
      <c r="AJ86" t="str">
        <f t="shared" si="13"/>
        <v/>
      </c>
      <c r="AK86" t="str">
        <f t="shared" si="14"/>
        <v/>
      </c>
      <c r="AL86" t="str">
        <f t="shared" si="15"/>
        <v/>
      </c>
      <c r="AM86" t="str">
        <f t="shared" si="16"/>
        <v/>
      </c>
      <c r="AN86" t="str">
        <f t="shared" si="17"/>
        <v/>
      </c>
      <c r="AS86" t="str">
        <f t="shared" si="18"/>
        <v/>
      </c>
      <c r="AT86" t="str">
        <f t="shared" si="9"/>
        <v/>
      </c>
    </row>
    <row r="87" spans="1:46">
      <c r="A87" s="61">
        <v>65</v>
      </c>
      <c r="B87" s="1"/>
      <c r="C87" s="68"/>
      <c r="D87" s="1"/>
      <c r="E87" s="1"/>
      <c r="F87" s="1"/>
      <c r="G87" s="2"/>
      <c r="H87" s="3"/>
      <c r="I87" s="1"/>
      <c r="J87" s="1"/>
      <c r="K87" s="1"/>
      <c r="L87" s="1"/>
      <c r="M87" s="1"/>
      <c r="N87" s="1"/>
      <c r="O87" s="1"/>
      <c r="P87" s="1"/>
      <c r="Q87" s="1"/>
      <c r="R87" s="2"/>
      <c r="S87" s="83"/>
      <c r="AC87" t="str">
        <f t="shared" si="8"/>
        <v/>
      </c>
      <c r="AE87" t="str">
        <f t="shared" ref="AE87:AE122" si="19">IF(S87="","",IF(LEN(TRIM(S87))=LEN(S87),IF(LEN(S87)=LENB(S87),IF(ISERROR(FIND(" ",S87)),2,""),2),2))</f>
        <v/>
      </c>
      <c r="AI87" t="str">
        <f t="shared" ref="AI87:AI122" si="20">IF($H87="","",VLOOKUP($H87,$AP$23:$AR$63,2,FALSE))</f>
        <v/>
      </c>
      <c r="AJ87" t="str">
        <f t="shared" ref="AJ87:AJ122" si="21">IF($H87="","",VLOOKUP($H87,$AP$23:$AR$63,3,FALSE))</f>
        <v/>
      </c>
      <c r="AK87" t="str">
        <f t="shared" ref="AK87:AK122" si="22">IF($I87="","",VLOOKUP($I87,$AP$23:$AR$63,2,FALSE))</f>
        <v/>
      </c>
      <c r="AL87" t="str">
        <f t="shared" ref="AL87:AL122" si="23">IF($I87="","",VLOOKUP($I87,$AP$23:$AR$63,3,FALSE))</f>
        <v/>
      </c>
      <c r="AM87" t="str">
        <f t="shared" ref="AM87:AM122" si="24">IF($L87="","",VLOOKUP($L87,$AP$23:$AR$63,2,FALSE))</f>
        <v/>
      </c>
      <c r="AN87" t="str">
        <f t="shared" ref="AN87:AN122" si="25">IF($L87="","",VLOOKUP($L87,$AP$23:$AR$63,3,FALSE))</f>
        <v/>
      </c>
      <c r="AS87" t="str">
        <f t="shared" ref="AS87:AS98" si="26">IF(L87="","",B87*10000+L87)</f>
        <v/>
      </c>
      <c r="AT87" t="str">
        <f t="shared" si="9"/>
        <v/>
      </c>
    </row>
    <row r="88" spans="1:46">
      <c r="A88" s="61">
        <v>66</v>
      </c>
      <c r="B88" s="1"/>
      <c r="C88" s="68"/>
      <c r="D88" s="1"/>
      <c r="E88" s="1"/>
      <c r="F88" s="1"/>
      <c r="G88" s="2"/>
      <c r="H88" s="3"/>
      <c r="I88" s="1"/>
      <c r="J88" s="1"/>
      <c r="K88" s="1"/>
      <c r="L88" s="1"/>
      <c r="M88" s="1"/>
      <c r="N88" s="1"/>
      <c r="O88" s="1"/>
      <c r="P88" s="1"/>
      <c r="Q88" s="1"/>
      <c r="R88" s="2"/>
      <c r="S88" s="83"/>
      <c r="AC88" t="str">
        <f t="shared" ref="AC88:AC122" si="27">IF(E88="","",IF(LEN(E88)-LEN(TRIM(E88))=1,IF(ISERROR(FIND("  ",E88)),2,""),2))</f>
        <v/>
      </c>
      <c r="AE88" t="str">
        <f t="shared" si="19"/>
        <v/>
      </c>
      <c r="AI88" t="str">
        <f t="shared" si="20"/>
        <v/>
      </c>
      <c r="AJ88" t="str">
        <f t="shared" si="21"/>
        <v/>
      </c>
      <c r="AK88" t="str">
        <f t="shared" si="22"/>
        <v/>
      </c>
      <c r="AL88" t="str">
        <f t="shared" si="23"/>
        <v/>
      </c>
      <c r="AM88" t="str">
        <f t="shared" si="24"/>
        <v/>
      </c>
      <c r="AN88" t="str">
        <f t="shared" si="25"/>
        <v/>
      </c>
      <c r="AS88" t="str">
        <f t="shared" si="26"/>
        <v/>
      </c>
      <c r="AT88" t="str">
        <f t="shared" ref="AT88:AT122" si="28">IF(AS88="","",IF(COUNTIF($AS$23:$AS$122,AS88)=1,"○","×"))</f>
        <v/>
      </c>
    </row>
    <row r="89" spans="1:46">
      <c r="A89" s="61">
        <v>67</v>
      </c>
      <c r="B89" s="1"/>
      <c r="C89" s="68"/>
      <c r="D89" s="1"/>
      <c r="E89" s="1"/>
      <c r="F89" s="1"/>
      <c r="G89" s="2"/>
      <c r="H89" s="3"/>
      <c r="I89" s="1"/>
      <c r="J89" s="1"/>
      <c r="K89" s="1"/>
      <c r="L89" s="1"/>
      <c r="M89" s="1"/>
      <c r="N89" s="1"/>
      <c r="O89" s="1"/>
      <c r="P89" s="1"/>
      <c r="Q89" s="1"/>
      <c r="R89" s="2"/>
      <c r="S89" s="83"/>
      <c r="AC89" t="str">
        <f t="shared" si="27"/>
        <v/>
      </c>
      <c r="AE89" t="str">
        <f t="shared" si="19"/>
        <v/>
      </c>
      <c r="AI89" t="str">
        <f t="shared" si="20"/>
        <v/>
      </c>
      <c r="AJ89" t="str">
        <f t="shared" si="21"/>
        <v/>
      </c>
      <c r="AK89" t="str">
        <f t="shared" si="22"/>
        <v/>
      </c>
      <c r="AL89" t="str">
        <f t="shared" si="23"/>
        <v/>
      </c>
      <c r="AM89" t="str">
        <f t="shared" si="24"/>
        <v/>
      </c>
      <c r="AN89" t="str">
        <f t="shared" si="25"/>
        <v/>
      </c>
      <c r="AS89" t="str">
        <f t="shared" si="26"/>
        <v/>
      </c>
      <c r="AT89" t="str">
        <f t="shared" si="28"/>
        <v/>
      </c>
    </row>
    <row r="90" spans="1:46">
      <c r="A90" s="61">
        <v>68</v>
      </c>
      <c r="B90" s="1"/>
      <c r="C90" s="68"/>
      <c r="D90" s="1"/>
      <c r="E90" s="1"/>
      <c r="F90" s="1"/>
      <c r="G90" s="2"/>
      <c r="H90" s="3"/>
      <c r="I90" s="1"/>
      <c r="J90" s="1"/>
      <c r="K90" s="1"/>
      <c r="L90" s="1"/>
      <c r="M90" s="1"/>
      <c r="N90" s="1"/>
      <c r="O90" s="2"/>
      <c r="P90" s="2"/>
      <c r="Q90" s="2"/>
      <c r="R90" s="2"/>
      <c r="S90" s="83"/>
      <c r="AC90" t="str">
        <f t="shared" si="27"/>
        <v/>
      </c>
      <c r="AE90" t="str">
        <f t="shared" si="19"/>
        <v/>
      </c>
      <c r="AI90" t="str">
        <f t="shared" si="20"/>
        <v/>
      </c>
      <c r="AJ90" t="str">
        <f t="shared" si="21"/>
        <v/>
      </c>
      <c r="AK90" t="str">
        <f t="shared" si="22"/>
        <v/>
      </c>
      <c r="AL90" t="str">
        <f t="shared" si="23"/>
        <v/>
      </c>
      <c r="AM90" t="str">
        <f t="shared" si="24"/>
        <v/>
      </c>
      <c r="AN90" t="str">
        <f t="shared" si="25"/>
        <v/>
      </c>
      <c r="AS90" t="str">
        <f t="shared" si="26"/>
        <v/>
      </c>
      <c r="AT90" t="str">
        <f t="shared" si="28"/>
        <v/>
      </c>
    </row>
    <row r="91" spans="1:46">
      <c r="A91" s="61">
        <v>69</v>
      </c>
      <c r="B91" s="1"/>
      <c r="C91" s="68"/>
      <c r="D91" s="1"/>
      <c r="E91" s="1"/>
      <c r="F91" s="1"/>
      <c r="G91" s="2"/>
      <c r="H91" s="3"/>
      <c r="I91" s="1"/>
      <c r="J91" s="1"/>
      <c r="K91" s="1"/>
      <c r="L91" s="1"/>
      <c r="M91" s="1"/>
      <c r="N91" s="1"/>
      <c r="O91" s="1"/>
      <c r="P91" s="1"/>
      <c r="Q91" s="1"/>
      <c r="R91" s="2"/>
      <c r="S91" s="83"/>
      <c r="AC91" t="str">
        <f t="shared" si="27"/>
        <v/>
      </c>
      <c r="AE91" t="str">
        <f t="shared" si="19"/>
        <v/>
      </c>
      <c r="AI91" t="str">
        <f t="shared" si="20"/>
        <v/>
      </c>
      <c r="AJ91" t="str">
        <f t="shared" si="21"/>
        <v/>
      </c>
      <c r="AK91" t="str">
        <f t="shared" si="22"/>
        <v/>
      </c>
      <c r="AL91" t="str">
        <f t="shared" si="23"/>
        <v/>
      </c>
      <c r="AM91" t="str">
        <f t="shared" si="24"/>
        <v/>
      </c>
      <c r="AN91" t="str">
        <f t="shared" si="25"/>
        <v/>
      </c>
      <c r="AS91" t="str">
        <f t="shared" si="26"/>
        <v/>
      </c>
      <c r="AT91" t="str">
        <f t="shared" si="28"/>
        <v/>
      </c>
    </row>
    <row r="92" spans="1:46">
      <c r="A92" s="61">
        <v>70</v>
      </c>
      <c r="B92" s="1"/>
      <c r="C92" s="68"/>
      <c r="D92" s="1"/>
      <c r="E92" s="1"/>
      <c r="F92" s="1"/>
      <c r="G92" s="2"/>
      <c r="H92" s="3"/>
      <c r="I92" s="1"/>
      <c r="J92" s="1"/>
      <c r="K92" s="1"/>
      <c r="L92" s="1"/>
      <c r="M92" s="1"/>
      <c r="N92" s="1"/>
      <c r="O92" s="1"/>
      <c r="P92" s="1"/>
      <c r="Q92" s="1"/>
      <c r="R92" s="2"/>
      <c r="S92" s="83"/>
      <c r="AC92" t="str">
        <f t="shared" si="27"/>
        <v/>
      </c>
      <c r="AE92" t="str">
        <f t="shared" si="19"/>
        <v/>
      </c>
      <c r="AI92" t="str">
        <f t="shared" si="20"/>
        <v/>
      </c>
      <c r="AJ92" t="str">
        <f t="shared" si="21"/>
        <v/>
      </c>
      <c r="AK92" t="str">
        <f t="shared" si="22"/>
        <v/>
      </c>
      <c r="AL92" t="str">
        <f t="shared" si="23"/>
        <v/>
      </c>
      <c r="AM92" t="str">
        <f t="shared" si="24"/>
        <v/>
      </c>
      <c r="AN92" t="str">
        <f t="shared" si="25"/>
        <v/>
      </c>
      <c r="AS92" t="str">
        <f t="shared" si="26"/>
        <v/>
      </c>
      <c r="AT92" t="str">
        <f t="shared" si="28"/>
        <v/>
      </c>
    </row>
    <row r="93" spans="1:46">
      <c r="A93" s="61">
        <v>71</v>
      </c>
      <c r="B93" s="1"/>
      <c r="C93" s="68"/>
      <c r="D93" s="1"/>
      <c r="E93" s="1"/>
      <c r="F93" s="1"/>
      <c r="G93" s="2"/>
      <c r="H93" s="3"/>
      <c r="I93" s="1"/>
      <c r="J93" s="1"/>
      <c r="K93" s="1"/>
      <c r="L93" s="1"/>
      <c r="M93" s="1"/>
      <c r="N93" s="1"/>
      <c r="O93" s="2"/>
      <c r="P93" s="2"/>
      <c r="Q93" s="2"/>
      <c r="R93" s="2"/>
      <c r="S93" s="83"/>
      <c r="AC93" t="str">
        <f t="shared" si="27"/>
        <v/>
      </c>
      <c r="AE93" t="str">
        <f t="shared" si="19"/>
        <v/>
      </c>
      <c r="AI93" t="str">
        <f t="shared" si="20"/>
        <v/>
      </c>
      <c r="AJ93" t="str">
        <f t="shared" si="21"/>
        <v/>
      </c>
      <c r="AK93" t="str">
        <f t="shared" si="22"/>
        <v/>
      </c>
      <c r="AL93" t="str">
        <f t="shared" si="23"/>
        <v/>
      </c>
      <c r="AM93" t="str">
        <f t="shared" si="24"/>
        <v/>
      </c>
      <c r="AN93" t="str">
        <f t="shared" si="25"/>
        <v/>
      </c>
      <c r="AS93" t="str">
        <f t="shared" si="26"/>
        <v/>
      </c>
      <c r="AT93" t="str">
        <f t="shared" si="28"/>
        <v/>
      </c>
    </row>
    <row r="94" spans="1:46">
      <c r="A94" s="61">
        <v>72</v>
      </c>
      <c r="B94" s="1"/>
      <c r="C94" s="68"/>
      <c r="D94" s="1"/>
      <c r="E94" s="1"/>
      <c r="F94" s="1"/>
      <c r="G94" s="2"/>
      <c r="H94" s="3"/>
      <c r="I94" s="1"/>
      <c r="J94" s="1"/>
      <c r="K94" s="1"/>
      <c r="L94" s="1"/>
      <c r="M94" s="1"/>
      <c r="N94" s="1"/>
      <c r="O94" s="1"/>
      <c r="P94" s="1"/>
      <c r="Q94" s="1"/>
      <c r="R94" s="2"/>
      <c r="S94" s="83"/>
      <c r="AC94" t="str">
        <f t="shared" si="27"/>
        <v/>
      </c>
      <c r="AE94" t="str">
        <f t="shared" si="19"/>
        <v/>
      </c>
      <c r="AI94" t="str">
        <f t="shared" si="20"/>
        <v/>
      </c>
      <c r="AJ94" t="str">
        <f t="shared" si="21"/>
        <v/>
      </c>
      <c r="AK94" t="str">
        <f t="shared" si="22"/>
        <v/>
      </c>
      <c r="AL94" t="str">
        <f t="shared" si="23"/>
        <v/>
      </c>
      <c r="AM94" t="str">
        <f t="shared" si="24"/>
        <v/>
      </c>
      <c r="AN94" t="str">
        <f t="shared" si="25"/>
        <v/>
      </c>
      <c r="AS94" t="str">
        <f t="shared" si="26"/>
        <v/>
      </c>
      <c r="AT94" t="str">
        <f t="shared" si="28"/>
        <v/>
      </c>
    </row>
    <row r="95" spans="1:46">
      <c r="A95" s="61">
        <v>73</v>
      </c>
      <c r="B95" s="1"/>
      <c r="C95" s="68"/>
      <c r="D95" s="1"/>
      <c r="E95" s="1"/>
      <c r="F95" s="1"/>
      <c r="G95" s="2"/>
      <c r="H95" s="3"/>
      <c r="I95" s="1"/>
      <c r="J95" s="1"/>
      <c r="K95" s="1"/>
      <c r="L95" s="1"/>
      <c r="M95" s="1"/>
      <c r="N95" s="1"/>
      <c r="O95" s="1"/>
      <c r="P95" s="1"/>
      <c r="Q95" s="1"/>
      <c r="R95" s="2"/>
      <c r="S95" s="83"/>
      <c r="AC95" t="str">
        <f t="shared" si="27"/>
        <v/>
      </c>
      <c r="AE95" t="str">
        <f t="shared" si="19"/>
        <v/>
      </c>
      <c r="AI95" t="str">
        <f t="shared" si="20"/>
        <v/>
      </c>
      <c r="AJ95" t="str">
        <f t="shared" si="21"/>
        <v/>
      </c>
      <c r="AK95" t="str">
        <f t="shared" si="22"/>
        <v/>
      </c>
      <c r="AL95" t="str">
        <f t="shared" si="23"/>
        <v/>
      </c>
      <c r="AM95" t="str">
        <f t="shared" si="24"/>
        <v/>
      </c>
      <c r="AN95" t="str">
        <f t="shared" si="25"/>
        <v/>
      </c>
      <c r="AS95" t="str">
        <f t="shared" si="26"/>
        <v/>
      </c>
      <c r="AT95" t="str">
        <f t="shared" si="28"/>
        <v/>
      </c>
    </row>
    <row r="96" spans="1:46">
      <c r="A96" s="61">
        <v>74</v>
      </c>
      <c r="B96" s="1"/>
      <c r="C96" s="68"/>
      <c r="D96" s="1"/>
      <c r="E96" s="1"/>
      <c r="F96" s="1"/>
      <c r="G96" s="2"/>
      <c r="H96" s="3"/>
      <c r="I96" s="1"/>
      <c r="J96" s="1"/>
      <c r="K96" s="1"/>
      <c r="L96" s="1"/>
      <c r="M96" s="1"/>
      <c r="N96" s="1"/>
      <c r="O96" s="1"/>
      <c r="P96" s="1"/>
      <c r="Q96" s="1"/>
      <c r="R96" s="2"/>
      <c r="S96" s="83"/>
      <c r="AC96" t="str">
        <f t="shared" si="27"/>
        <v/>
      </c>
      <c r="AE96" t="str">
        <f t="shared" si="19"/>
        <v/>
      </c>
      <c r="AI96" t="str">
        <f t="shared" si="20"/>
        <v/>
      </c>
      <c r="AJ96" t="str">
        <f t="shared" si="21"/>
        <v/>
      </c>
      <c r="AK96" t="str">
        <f t="shared" si="22"/>
        <v/>
      </c>
      <c r="AL96" t="str">
        <f t="shared" si="23"/>
        <v/>
      </c>
      <c r="AM96" t="str">
        <f t="shared" si="24"/>
        <v/>
      </c>
      <c r="AN96" t="str">
        <f t="shared" si="25"/>
        <v/>
      </c>
      <c r="AS96" t="str">
        <f t="shared" si="26"/>
        <v/>
      </c>
      <c r="AT96" t="str">
        <f t="shared" si="28"/>
        <v/>
      </c>
    </row>
    <row r="97" spans="1:46">
      <c r="A97" s="61">
        <v>75</v>
      </c>
      <c r="B97" s="1"/>
      <c r="C97" s="68"/>
      <c r="D97" s="1"/>
      <c r="E97" s="1"/>
      <c r="F97" s="1"/>
      <c r="G97" s="2"/>
      <c r="H97" s="3"/>
      <c r="I97" s="1"/>
      <c r="J97" s="1"/>
      <c r="K97" s="1"/>
      <c r="L97" s="1"/>
      <c r="M97" s="1"/>
      <c r="N97" s="1"/>
      <c r="O97" s="1"/>
      <c r="P97" s="1"/>
      <c r="Q97" s="1"/>
      <c r="R97" s="2"/>
      <c r="S97" s="83"/>
      <c r="AC97" t="str">
        <f t="shared" si="27"/>
        <v/>
      </c>
      <c r="AE97" t="str">
        <f t="shared" si="19"/>
        <v/>
      </c>
      <c r="AI97" t="str">
        <f t="shared" si="20"/>
        <v/>
      </c>
      <c r="AJ97" t="str">
        <f t="shared" si="21"/>
        <v/>
      </c>
      <c r="AK97" t="str">
        <f t="shared" si="22"/>
        <v/>
      </c>
      <c r="AL97" t="str">
        <f t="shared" si="23"/>
        <v/>
      </c>
      <c r="AM97" t="str">
        <f t="shared" si="24"/>
        <v/>
      </c>
      <c r="AN97" t="str">
        <f t="shared" si="25"/>
        <v/>
      </c>
      <c r="AS97" t="str">
        <f t="shared" si="26"/>
        <v/>
      </c>
      <c r="AT97" t="str">
        <f t="shared" si="28"/>
        <v/>
      </c>
    </row>
    <row r="98" spans="1:46">
      <c r="A98" s="61">
        <v>76</v>
      </c>
      <c r="B98" s="1"/>
      <c r="C98" s="68"/>
      <c r="D98" s="1"/>
      <c r="E98" s="1"/>
      <c r="F98" s="1"/>
      <c r="G98" s="2"/>
      <c r="H98" s="3"/>
      <c r="I98" s="1"/>
      <c r="J98" s="1"/>
      <c r="K98" s="1"/>
      <c r="L98" s="1"/>
      <c r="M98" s="1"/>
      <c r="N98" s="1"/>
      <c r="O98" s="1"/>
      <c r="P98" s="1"/>
      <c r="Q98" s="1"/>
      <c r="R98" s="2"/>
      <c r="S98" s="83"/>
      <c r="AC98" t="str">
        <f t="shared" si="27"/>
        <v/>
      </c>
      <c r="AE98" t="str">
        <f t="shared" si="19"/>
        <v/>
      </c>
      <c r="AI98" t="str">
        <f t="shared" si="20"/>
        <v/>
      </c>
      <c r="AJ98" t="str">
        <f t="shared" si="21"/>
        <v/>
      </c>
      <c r="AK98" t="str">
        <f t="shared" si="22"/>
        <v/>
      </c>
      <c r="AL98" t="str">
        <f t="shared" si="23"/>
        <v/>
      </c>
      <c r="AM98" t="str">
        <f t="shared" si="24"/>
        <v/>
      </c>
      <c r="AN98" t="str">
        <f t="shared" si="25"/>
        <v/>
      </c>
      <c r="AS98" t="str">
        <f t="shared" si="26"/>
        <v/>
      </c>
      <c r="AT98" t="str">
        <f t="shared" si="28"/>
        <v/>
      </c>
    </row>
    <row r="99" spans="1:46">
      <c r="A99" s="61">
        <v>77</v>
      </c>
      <c r="B99" s="1"/>
      <c r="C99" s="68"/>
      <c r="D99" s="1"/>
      <c r="E99" s="1"/>
      <c r="F99" s="1"/>
      <c r="G99" s="2"/>
      <c r="H99" s="3"/>
      <c r="I99" s="1"/>
      <c r="J99" s="1"/>
      <c r="K99" s="1"/>
      <c r="L99" s="1"/>
      <c r="M99" s="1"/>
      <c r="N99" s="1"/>
      <c r="O99" s="1"/>
      <c r="P99" s="1"/>
      <c r="Q99" s="1"/>
      <c r="R99" s="2"/>
      <c r="S99" s="83"/>
      <c r="AC99" t="str">
        <f t="shared" si="27"/>
        <v/>
      </c>
      <c r="AE99" t="str">
        <f t="shared" si="19"/>
        <v/>
      </c>
      <c r="AI99" t="str">
        <f t="shared" si="20"/>
        <v/>
      </c>
      <c r="AJ99" t="str">
        <f t="shared" si="21"/>
        <v/>
      </c>
      <c r="AK99" t="str">
        <f t="shared" si="22"/>
        <v/>
      </c>
      <c r="AL99" t="str">
        <f t="shared" si="23"/>
        <v/>
      </c>
      <c r="AM99" t="str">
        <f t="shared" si="24"/>
        <v/>
      </c>
      <c r="AN99" t="str">
        <f t="shared" si="25"/>
        <v/>
      </c>
      <c r="AS99" t="str">
        <f t="shared" ref="AS99:AS122" si="29">IF(L99="","",B99*10000+L99)</f>
        <v/>
      </c>
      <c r="AT99" t="str">
        <f t="shared" si="28"/>
        <v/>
      </c>
    </row>
    <row r="100" spans="1:46">
      <c r="A100" s="61">
        <v>78</v>
      </c>
      <c r="B100" s="1"/>
      <c r="C100" s="68"/>
      <c r="D100" s="1"/>
      <c r="E100" s="1"/>
      <c r="F100" s="1"/>
      <c r="G100" s="2"/>
      <c r="H100" s="3"/>
      <c r="I100" s="1"/>
      <c r="J100" s="1"/>
      <c r="K100" s="1"/>
      <c r="L100" s="1"/>
      <c r="M100" s="1"/>
      <c r="N100" s="1"/>
      <c r="O100" s="1"/>
      <c r="P100" s="1"/>
      <c r="Q100" s="1"/>
      <c r="R100" s="2"/>
      <c r="S100" s="83"/>
      <c r="AC100" t="str">
        <f t="shared" si="27"/>
        <v/>
      </c>
      <c r="AE100" t="str">
        <f t="shared" si="19"/>
        <v/>
      </c>
      <c r="AI100" t="str">
        <f t="shared" si="20"/>
        <v/>
      </c>
      <c r="AJ100" t="str">
        <f t="shared" si="21"/>
        <v/>
      </c>
      <c r="AK100" t="str">
        <f t="shared" si="22"/>
        <v/>
      </c>
      <c r="AL100" t="str">
        <f t="shared" si="23"/>
        <v/>
      </c>
      <c r="AM100" t="str">
        <f t="shared" si="24"/>
        <v/>
      </c>
      <c r="AN100" t="str">
        <f t="shared" si="25"/>
        <v/>
      </c>
      <c r="AS100" t="str">
        <f t="shared" si="29"/>
        <v/>
      </c>
      <c r="AT100" t="str">
        <f t="shared" si="28"/>
        <v/>
      </c>
    </row>
    <row r="101" spans="1:46">
      <c r="A101" s="61">
        <v>79</v>
      </c>
      <c r="B101" s="1"/>
      <c r="C101" s="68"/>
      <c r="D101" s="1"/>
      <c r="E101" s="1"/>
      <c r="F101" s="1"/>
      <c r="G101" s="2"/>
      <c r="H101" s="3"/>
      <c r="I101" s="1"/>
      <c r="J101" s="1"/>
      <c r="K101" s="1"/>
      <c r="L101" s="1"/>
      <c r="M101" s="1"/>
      <c r="N101" s="1"/>
      <c r="O101" s="1"/>
      <c r="P101" s="1"/>
      <c r="Q101" s="1"/>
      <c r="R101" s="2"/>
      <c r="S101" s="83"/>
      <c r="AC101" t="str">
        <f t="shared" si="27"/>
        <v/>
      </c>
      <c r="AE101" t="str">
        <f t="shared" si="19"/>
        <v/>
      </c>
      <c r="AI101" t="str">
        <f t="shared" si="20"/>
        <v/>
      </c>
      <c r="AJ101" t="str">
        <f t="shared" si="21"/>
        <v/>
      </c>
      <c r="AK101" t="str">
        <f t="shared" si="22"/>
        <v/>
      </c>
      <c r="AL101" t="str">
        <f t="shared" si="23"/>
        <v/>
      </c>
      <c r="AM101" t="str">
        <f t="shared" si="24"/>
        <v/>
      </c>
      <c r="AN101" t="str">
        <f t="shared" si="25"/>
        <v/>
      </c>
      <c r="AS101" t="str">
        <f t="shared" si="29"/>
        <v/>
      </c>
      <c r="AT101" t="str">
        <f t="shared" si="28"/>
        <v/>
      </c>
    </row>
    <row r="102" spans="1:46">
      <c r="A102" s="61">
        <v>80</v>
      </c>
      <c r="B102" s="1"/>
      <c r="C102" s="68"/>
      <c r="D102" s="1"/>
      <c r="E102" s="1"/>
      <c r="F102" s="1"/>
      <c r="G102" s="2"/>
      <c r="H102" s="3"/>
      <c r="I102" s="1"/>
      <c r="J102" s="1"/>
      <c r="K102" s="1"/>
      <c r="L102" s="1"/>
      <c r="M102" s="1"/>
      <c r="N102" s="1"/>
      <c r="O102" s="1"/>
      <c r="P102" s="1"/>
      <c r="Q102" s="1"/>
      <c r="R102" s="2"/>
      <c r="S102" s="83"/>
      <c r="AC102" t="str">
        <f t="shared" si="27"/>
        <v/>
      </c>
      <c r="AE102" t="str">
        <f t="shared" si="19"/>
        <v/>
      </c>
      <c r="AI102" t="str">
        <f t="shared" si="20"/>
        <v/>
      </c>
      <c r="AJ102" t="str">
        <f t="shared" si="21"/>
        <v/>
      </c>
      <c r="AK102" t="str">
        <f t="shared" si="22"/>
        <v/>
      </c>
      <c r="AL102" t="str">
        <f t="shared" si="23"/>
        <v/>
      </c>
      <c r="AM102" t="str">
        <f t="shared" si="24"/>
        <v/>
      </c>
      <c r="AN102" t="str">
        <f t="shared" si="25"/>
        <v/>
      </c>
      <c r="AS102" t="str">
        <f t="shared" si="29"/>
        <v/>
      </c>
      <c r="AT102" t="str">
        <f t="shared" si="28"/>
        <v/>
      </c>
    </row>
    <row r="103" spans="1:46">
      <c r="A103" s="61">
        <v>81</v>
      </c>
      <c r="B103" s="1"/>
      <c r="C103" s="68"/>
      <c r="D103" s="1"/>
      <c r="E103" s="1"/>
      <c r="F103" s="1"/>
      <c r="G103" s="2"/>
      <c r="H103" s="3"/>
      <c r="I103" s="1"/>
      <c r="J103" s="1"/>
      <c r="K103" s="1"/>
      <c r="L103" s="1"/>
      <c r="M103" s="1"/>
      <c r="N103" s="1"/>
      <c r="O103" s="1"/>
      <c r="P103" s="1"/>
      <c r="Q103" s="1"/>
      <c r="R103" s="2"/>
      <c r="S103" s="83"/>
      <c r="AC103" t="str">
        <f t="shared" si="27"/>
        <v/>
      </c>
      <c r="AE103" t="str">
        <f t="shared" si="19"/>
        <v/>
      </c>
      <c r="AI103" t="str">
        <f t="shared" si="20"/>
        <v/>
      </c>
      <c r="AJ103" t="str">
        <f t="shared" si="21"/>
        <v/>
      </c>
      <c r="AK103" t="str">
        <f t="shared" si="22"/>
        <v/>
      </c>
      <c r="AL103" t="str">
        <f t="shared" si="23"/>
        <v/>
      </c>
      <c r="AM103" t="str">
        <f t="shared" si="24"/>
        <v/>
      </c>
      <c r="AN103" t="str">
        <f t="shared" si="25"/>
        <v/>
      </c>
      <c r="AS103" t="str">
        <f t="shared" si="29"/>
        <v/>
      </c>
      <c r="AT103" t="str">
        <f t="shared" si="28"/>
        <v/>
      </c>
    </row>
    <row r="104" spans="1:46">
      <c r="A104" s="61">
        <v>82</v>
      </c>
      <c r="B104" s="1"/>
      <c r="C104" s="68"/>
      <c r="D104" s="1"/>
      <c r="E104" s="1"/>
      <c r="F104" s="1"/>
      <c r="G104" s="2"/>
      <c r="H104" s="3"/>
      <c r="I104" s="1"/>
      <c r="J104" s="1"/>
      <c r="K104" s="1"/>
      <c r="L104" s="1"/>
      <c r="M104" s="1"/>
      <c r="N104" s="1"/>
      <c r="O104" s="1"/>
      <c r="P104" s="1"/>
      <c r="Q104" s="1"/>
      <c r="R104" s="2"/>
      <c r="S104" s="83"/>
      <c r="AC104" t="str">
        <f t="shared" si="27"/>
        <v/>
      </c>
      <c r="AE104" t="str">
        <f t="shared" si="19"/>
        <v/>
      </c>
      <c r="AI104" t="str">
        <f t="shared" si="20"/>
        <v/>
      </c>
      <c r="AJ104" t="str">
        <f t="shared" si="21"/>
        <v/>
      </c>
      <c r="AK104" t="str">
        <f t="shared" si="22"/>
        <v/>
      </c>
      <c r="AL104" t="str">
        <f t="shared" si="23"/>
        <v/>
      </c>
      <c r="AM104" t="str">
        <f t="shared" si="24"/>
        <v/>
      </c>
      <c r="AN104" t="str">
        <f t="shared" si="25"/>
        <v/>
      </c>
      <c r="AS104" t="str">
        <f t="shared" si="29"/>
        <v/>
      </c>
      <c r="AT104" t="str">
        <f t="shared" si="28"/>
        <v/>
      </c>
    </row>
    <row r="105" spans="1:46">
      <c r="A105" s="61">
        <v>83</v>
      </c>
      <c r="B105" s="64"/>
      <c r="C105" s="69"/>
      <c r="D105" s="64"/>
      <c r="E105" s="1"/>
      <c r="F105" s="1"/>
      <c r="G105" s="65"/>
      <c r="H105" s="3"/>
      <c r="I105" s="1"/>
      <c r="J105" s="1"/>
      <c r="K105" s="1"/>
      <c r="L105" s="64"/>
      <c r="M105" s="64"/>
      <c r="N105" s="64"/>
      <c r="O105" s="64"/>
      <c r="P105" s="64"/>
      <c r="Q105" s="64"/>
      <c r="R105" s="65"/>
      <c r="S105" s="83"/>
      <c r="AC105" t="str">
        <f t="shared" si="27"/>
        <v/>
      </c>
      <c r="AE105" t="str">
        <f t="shared" si="19"/>
        <v/>
      </c>
      <c r="AI105" t="str">
        <f t="shared" si="20"/>
        <v/>
      </c>
      <c r="AJ105" t="str">
        <f t="shared" si="21"/>
        <v/>
      </c>
      <c r="AK105" t="str">
        <f t="shared" si="22"/>
        <v/>
      </c>
      <c r="AL105" t="str">
        <f t="shared" si="23"/>
        <v/>
      </c>
      <c r="AM105" t="str">
        <f t="shared" si="24"/>
        <v/>
      </c>
      <c r="AN105" t="str">
        <f t="shared" si="25"/>
        <v/>
      </c>
      <c r="AS105" t="str">
        <f t="shared" si="29"/>
        <v/>
      </c>
      <c r="AT105" t="str">
        <f t="shared" si="28"/>
        <v/>
      </c>
    </row>
    <row r="106" spans="1:46">
      <c r="A106" s="61">
        <v>84</v>
      </c>
      <c r="B106" s="64"/>
      <c r="C106" s="69"/>
      <c r="D106" s="64"/>
      <c r="E106" s="1"/>
      <c r="F106" s="1"/>
      <c r="G106" s="65"/>
      <c r="H106" s="3"/>
      <c r="I106" s="1"/>
      <c r="J106" s="1"/>
      <c r="K106" s="1"/>
      <c r="L106" s="64"/>
      <c r="M106" s="64"/>
      <c r="N106" s="64"/>
      <c r="O106" s="64"/>
      <c r="P106" s="64"/>
      <c r="Q106" s="64"/>
      <c r="R106" s="65"/>
      <c r="S106" s="83"/>
      <c r="AC106" t="str">
        <f t="shared" si="27"/>
        <v/>
      </c>
      <c r="AE106" t="str">
        <f t="shared" si="19"/>
        <v/>
      </c>
      <c r="AI106" t="str">
        <f t="shared" si="20"/>
        <v/>
      </c>
      <c r="AJ106" t="str">
        <f t="shared" si="21"/>
        <v/>
      </c>
      <c r="AK106" t="str">
        <f t="shared" si="22"/>
        <v/>
      </c>
      <c r="AL106" t="str">
        <f t="shared" si="23"/>
        <v/>
      </c>
      <c r="AM106" t="str">
        <f t="shared" si="24"/>
        <v/>
      </c>
      <c r="AN106" t="str">
        <f t="shared" si="25"/>
        <v/>
      </c>
      <c r="AS106" t="str">
        <f t="shared" si="29"/>
        <v/>
      </c>
      <c r="AT106" t="str">
        <f t="shared" si="28"/>
        <v/>
      </c>
    </row>
    <row r="107" spans="1:46">
      <c r="A107" s="61">
        <v>85</v>
      </c>
      <c r="B107" s="64"/>
      <c r="C107" s="69"/>
      <c r="D107" s="64"/>
      <c r="E107" s="1"/>
      <c r="F107" s="1"/>
      <c r="G107" s="65"/>
      <c r="H107" s="3"/>
      <c r="I107" s="1"/>
      <c r="J107" s="1"/>
      <c r="K107" s="1"/>
      <c r="L107" s="64"/>
      <c r="M107" s="64"/>
      <c r="N107" s="64"/>
      <c r="O107" s="64"/>
      <c r="P107" s="64"/>
      <c r="Q107" s="64"/>
      <c r="R107" s="65"/>
      <c r="S107" s="83"/>
      <c r="AC107" t="str">
        <f t="shared" si="27"/>
        <v/>
      </c>
      <c r="AE107" t="str">
        <f t="shared" si="19"/>
        <v/>
      </c>
      <c r="AI107" t="str">
        <f t="shared" si="20"/>
        <v/>
      </c>
      <c r="AJ107" t="str">
        <f t="shared" si="21"/>
        <v/>
      </c>
      <c r="AK107" t="str">
        <f t="shared" si="22"/>
        <v/>
      </c>
      <c r="AL107" t="str">
        <f t="shared" si="23"/>
        <v/>
      </c>
      <c r="AM107" t="str">
        <f t="shared" si="24"/>
        <v/>
      </c>
      <c r="AN107" t="str">
        <f t="shared" si="25"/>
        <v/>
      </c>
      <c r="AS107" t="str">
        <f t="shared" si="29"/>
        <v/>
      </c>
      <c r="AT107" t="str">
        <f t="shared" si="28"/>
        <v/>
      </c>
    </row>
    <row r="108" spans="1:46">
      <c r="A108" s="61">
        <v>86</v>
      </c>
      <c r="B108" s="64"/>
      <c r="C108" s="69"/>
      <c r="D108" s="64"/>
      <c r="E108" s="1"/>
      <c r="F108" s="1"/>
      <c r="G108" s="65"/>
      <c r="H108" s="3"/>
      <c r="I108" s="1"/>
      <c r="J108" s="1"/>
      <c r="K108" s="1"/>
      <c r="L108" s="64"/>
      <c r="M108" s="64"/>
      <c r="N108" s="64"/>
      <c r="O108" s="64"/>
      <c r="P108" s="64"/>
      <c r="Q108" s="64"/>
      <c r="R108" s="65"/>
      <c r="S108" s="83"/>
      <c r="AC108" t="str">
        <f t="shared" si="27"/>
        <v/>
      </c>
      <c r="AE108" t="str">
        <f t="shared" si="19"/>
        <v/>
      </c>
      <c r="AI108" t="str">
        <f t="shared" si="20"/>
        <v/>
      </c>
      <c r="AJ108" t="str">
        <f t="shared" si="21"/>
        <v/>
      </c>
      <c r="AK108" t="str">
        <f t="shared" si="22"/>
        <v/>
      </c>
      <c r="AL108" t="str">
        <f t="shared" si="23"/>
        <v/>
      </c>
      <c r="AM108" t="str">
        <f t="shared" si="24"/>
        <v/>
      </c>
      <c r="AN108" t="str">
        <f t="shared" si="25"/>
        <v/>
      </c>
      <c r="AS108" t="str">
        <f t="shared" si="29"/>
        <v/>
      </c>
      <c r="AT108" t="str">
        <f t="shared" si="28"/>
        <v/>
      </c>
    </row>
    <row r="109" spans="1:46">
      <c r="A109" s="61">
        <v>87</v>
      </c>
      <c r="B109" s="64"/>
      <c r="C109" s="69"/>
      <c r="D109" s="64"/>
      <c r="E109" s="1"/>
      <c r="F109" s="1"/>
      <c r="G109" s="65"/>
      <c r="H109" s="3"/>
      <c r="I109" s="1"/>
      <c r="J109" s="1"/>
      <c r="K109" s="1"/>
      <c r="L109" s="64"/>
      <c r="M109" s="64"/>
      <c r="N109" s="64"/>
      <c r="O109" s="64"/>
      <c r="P109" s="64"/>
      <c r="Q109" s="64"/>
      <c r="R109" s="65"/>
      <c r="S109" s="83"/>
      <c r="AC109" t="str">
        <f t="shared" si="27"/>
        <v/>
      </c>
      <c r="AE109" t="str">
        <f t="shared" si="19"/>
        <v/>
      </c>
      <c r="AI109" t="str">
        <f t="shared" si="20"/>
        <v/>
      </c>
      <c r="AJ109" t="str">
        <f t="shared" si="21"/>
        <v/>
      </c>
      <c r="AK109" t="str">
        <f t="shared" si="22"/>
        <v/>
      </c>
      <c r="AL109" t="str">
        <f t="shared" si="23"/>
        <v/>
      </c>
      <c r="AM109" t="str">
        <f t="shared" si="24"/>
        <v/>
      </c>
      <c r="AN109" t="str">
        <f t="shared" si="25"/>
        <v/>
      </c>
      <c r="AS109" t="str">
        <f t="shared" si="29"/>
        <v/>
      </c>
      <c r="AT109" t="str">
        <f t="shared" si="28"/>
        <v/>
      </c>
    </row>
    <row r="110" spans="1:46">
      <c r="A110" s="61">
        <v>88</v>
      </c>
      <c r="B110" s="64"/>
      <c r="C110" s="69"/>
      <c r="D110" s="64"/>
      <c r="E110" s="1"/>
      <c r="F110" s="1"/>
      <c r="G110" s="65"/>
      <c r="H110" s="3"/>
      <c r="I110" s="1"/>
      <c r="J110" s="1"/>
      <c r="K110" s="1"/>
      <c r="L110" s="64"/>
      <c r="M110" s="64"/>
      <c r="N110" s="64"/>
      <c r="O110" s="64"/>
      <c r="P110" s="64"/>
      <c r="Q110" s="64"/>
      <c r="R110" s="65"/>
      <c r="S110" s="83"/>
      <c r="AC110" t="str">
        <f t="shared" si="27"/>
        <v/>
      </c>
      <c r="AE110" t="str">
        <f t="shared" si="19"/>
        <v/>
      </c>
      <c r="AI110" t="str">
        <f t="shared" si="20"/>
        <v/>
      </c>
      <c r="AJ110" t="str">
        <f t="shared" si="21"/>
        <v/>
      </c>
      <c r="AK110" t="str">
        <f t="shared" si="22"/>
        <v/>
      </c>
      <c r="AL110" t="str">
        <f t="shared" si="23"/>
        <v/>
      </c>
      <c r="AM110" t="str">
        <f t="shared" si="24"/>
        <v/>
      </c>
      <c r="AN110" t="str">
        <f t="shared" si="25"/>
        <v/>
      </c>
      <c r="AS110" t="str">
        <f t="shared" si="29"/>
        <v/>
      </c>
      <c r="AT110" t="str">
        <f t="shared" si="28"/>
        <v/>
      </c>
    </row>
    <row r="111" spans="1:46">
      <c r="A111" s="61">
        <v>89</v>
      </c>
      <c r="B111" s="64"/>
      <c r="C111" s="69"/>
      <c r="D111" s="64"/>
      <c r="E111" s="1"/>
      <c r="F111" s="1"/>
      <c r="G111" s="65"/>
      <c r="H111" s="3"/>
      <c r="I111" s="1"/>
      <c r="J111" s="1"/>
      <c r="K111" s="1"/>
      <c r="L111" s="64"/>
      <c r="M111" s="64"/>
      <c r="N111" s="64"/>
      <c r="O111" s="64"/>
      <c r="P111" s="64"/>
      <c r="Q111" s="64"/>
      <c r="R111" s="65"/>
      <c r="S111" s="83"/>
      <c r="AC111" t="str">
        <f t="shared" si="27"/>
        <v/>
      </c>
      <c r="AE111" t="str">
        <f t="shared" si="19"/>
        <v/>
      </c>
      <c r="AI111" t="str">
        <f t="shared" si="20"/>
        <v/>
      </c>
      <c r="AJ111" t="str">
        <f t="shared" si="21"/>
        <v/>
      </c>
      <c r="AK111" t="str">
        <f t="shared" si="22"/>
        <v/>
      </c>
      <c r="AL111" t="str">
        <f t="shared" si="23"/>
        <v/>
      </c>
      <c r="AM111" t="str">
        <f t="shared" si="24"/>
        <v/>
      </c>
      <c r="AN111" t="str">
        <f t="shared" si="25"/>
        <v/>
      </c>
      <c r="AS111" t="str">
        <f t="shared" si="29"/>
        <v/>
      </c>
      <c r="AT111" t="str">
        <f t="shared" si="28"/>
        <v/>
      </c>
    </row>
    <row r="112" spans="1:46">
      <c r="A112" s="61">
        <v>90</v>
      </c>
      <c r="B112" s="64"/>
      <c r="C112" s="69"/>
      <c r="D112" s="64"/>
      <c r="E112" s="1"/>
      <c r="F112" s="1"/>
      <c r="G112" s="65"/>
      <c r="H112" s="3"/>
      <c r="I112" s="1"/>
      <c r="J112" s="1"/>
      <c r="K112" s="1"/>
      <c r="L112" s="64"/>
      <c r="M112" s="64"/>
      <c r="N112" s="64"/>
      <c r="O112" s="64"/>
      <c r="P112" s="64"/>
      <c r="Q112" s="64"/>
      <c r="R112" s="65"/>
      <c r="S112" s="83"/>
      <c r="AC112" t="str">
        <f t="shared" si="27"/>
        <v/>
      </c>
      <c r="AE112" t="str">
        <f t="shared" si="19"/>
        <v/>
      </c>
      <c r="AI112" t="str">
        <f t="shared" si="20"/>
        <v/>
      </c>
      <c r="AJ112" t="str">
        <f t="shared" si="21"/>
        <v/>
      </c>
      <c r="AK112" t="str">
        <f t="shared" si="22"/>
        <v/>
      </c>
      <c r="AL112" t="str">
        <f t="shared" si="23"/>
        <v/>
      </c>
      <c r="AM112" t="str">
        <f t="shared" si="24"/>
        <v/>
      </c>
      <c r="AN112" t="str">
        <f t="shared" si="25"/>
        <v/>
      </c>
      <c r="AS112" t="str">
        <f t="shared" si="29"/>
        <v/>
      </c>
      <c r="AT112" t="str">
        <f t="shared" si="28"/>
        <v/>
      </c>
    </row>
    <row r="113" spans="1:46">
      <c r="A113" s="61">
        <v>91</v>
      </c>
      <c r="B113" s="64"/>
      <c r="C113" s="69"/>
      <c r="D113" s="64"/>
      <c r="E113" s="1"/>
      <c r="F113" s="1"/>
      <c r="G113" s="65"/>
      <c r="H113" s="3"/>
      <c r="I113" s="1"/>
      <c r="J113" s="1"/>
      <c r="K113" s="1"/>
      <c r="L113" s="64"/>
      <c r="M113" s="64"/>
      <c r="N113" s="64"/>
      <c r="O113" s="64"/>
      <c r="P113" s="64"/>
      <c r="Q113" s="64"/>
      <c r="R113" s="65"/>
      <c r="S113" s="83"/>
      <c r="AC113" t="str">
        <f t="shared" si="27"/>
        <v/>
      </c>
      <c r="AE113" t="str">
        <f t="shared" si="19"/>
        <v/>
      </c>
      <c r="AI113" t="str">
        <f t="shared" si="20"/>
        <v/>
      </c>
      <c r="AJ113" t="str">
        <f t="shared" si="21"/>
        <v/>
      </c>
      <c r="AK113" t="str">
        <f t="shared" si="22"/>
        <v/>
      </c>
      <c r="AL113" t="str">
        <f t="shared" si="23"/>
        <v/>
      </c>
      <c r="AM113" t="str">
        <f t="shared" si="24"/>
        <v/>
      </c>
      <c r="AN113" t="str">
        <f t="shared" si="25"/>
        <v/>
      </c>
      <c r="AS113" t="str">
        <f t="shared" si="29"/>
        <v/>
      </c>
      <c r="AT113" t="str">
        <f t="shared" si="28"/>
        <v/>
      </c>
    </row>
    <row r="114" spans="1:46">
      <c r="A114" s="61">
        <v>92</v>
      </c>
      <c r="B114" s="64"/>
      <c r="C114" s="69"/>
      <c r="D114" s="64"/>
      <c r="E114" s="1"/>
      <c r="F114" s="1"/>
      <c r="G114" s="65"/>
      <c r="H114" s="3"/>
      <c r="I114" s="1"/>
      <c r="J114" s="1"/>
      <c r="K114" s="1"/>
      <c r="L114" s="64"/>
      <c r="M114" s="64"/>
      <c r="N114" s="64"/>
      <c r="O114" s="64"/>
      <c r="P114" s="64"/>
      <c r="Q114" s="64"/>
      <c r="R114" s="65"/>
      <c r="S114" s="83"/>
      <c r="AC114" t="str">
        <f t="shared" si="27"/>
        <v/>
      </c>
      <c r="AE114" t="str">
        <f t="shared" si="19"/>
        <v/>
      </c>
      <c r="AI114" t="str">
        <f t="shared" si="20"/>
        <v/>
      </c>
      <c r="AJ114" t="str">
        <f t="shared" si="21"/>
        <v/>
      </c>
      <c r="AK114" t="str">
        <f t="shared" si="22"/>
        <v/>
      </c>
      <c r="AL114" t="str">
        <f t="shared" si="23"/>
        <v/>
      </c>
      <c r="AM114" t="str">
        <f t="shared" si="24"/>
        <v/>
      </c>
      <c r="AN114" t="str">
        <f t="shared" si="25"/>
        <v/>
      </c>
      <c r="AS114" t="str">
        <f t="shared" si="29"/>
        <v/>
      </c>
      <c r="AT114" t="str">
        <f t="shared" si="28"/>
        <v/>
      </c>
    </row>
    <row r="115" spans="1:46">
      <c r="A115" s="61">
        <v>93</v>
      </c>
      <c r="B115" s="64"/>
      <c r="C115" s="69"/>
      <c r="D115" s="64"/>
      <c r="E115" s="1"/>
      <c r="F115" s="1"/>
      <c r="G115" s="65"/>
      <c r="H115" s="3"/>
      <c r="I115" s="1"/>
      <c r="J115" s="1"/>
      <c r="K115" s="1"/>
      <c r="L115" s="64"/>
      <c r="M115" s="64"/>
      <c r="N115" s="64"/>
      <c r="O115" s="64"/>
      <c r="P115" s="64"/>
      <c r="Q115" s="64"/>
      <c r="R115" s="65"/>
      <c r="S115" s="83"/>
      <c r="AC115" t="str">
        <f t="shared" si="27"/>
        <v/>
      </c>
      <c r="AE115" t="str">
        <f t="shared" si="19"/>
        <v/>
      </c>
      <c r="AI115" t="str">
        <f t="shared" si="20"/>
        <v/>
      </c>
      <c r="AJ115" t="str">
        <f t="shared" si="21"/>
        <v/>
      </c>
      <c r="AK115" t="str">
        <f t="shared" si="22"/>
        <v/>
      </c>
      <c r="AL115" t="str">
        <f t="shared" si="23"/>
        <v/>
      </c>
      <c r="AM115" t="str">
        <f t="shared" si="24"/>
        <v/>
      </c>
      <c r="AN115" t="str">
        <f t="shared" si="25"/>
        <v/>
      </c>
      <c r="AS115" t="str">
        <f t="shared" si="29"/>
        <v/>
      </c>
      <c r="AT115" t="str">
        <f t="shared" si="28"/>
        <v/>
      </c>
    </row>
    <row r="116" spans="1:46">
      <c r="A116" s="61">
        <v>94</v>
      </c>
      <c r="B116" s="64"/>
      <c r="C116" s="69"/>
      <c r="D116" s="64"/>
      <c r="E116" s="1"/>
      <c r="F116" s="1"/>
      <c r="G116" s="65"/>
      <c r="H116" s="3"/>
      <c r="I116" s="1"/>
      <c r="J116" s="1"/>
      <c r="K116" s="1"/>
      <c r="L116" s="64"/>
      <c r="M116" s="64"/>
      <c r="N116" s="64"/>
      <c r="O116" s="64"/>
      <c r="P116" s="64"/>
      <c r="Q116" s="64"/>
      <c r="R116" s="65"/>
      <c r="S116" s="83"/>
      <c r="AC116" t="str">
        <f t="shared" si="27"/>
        <v/>
      </c>
      <c r="AE116" t="str">
        <f t="shared" si="19"/>
        <v/>
      </c>
      <c r="AI116" t="str">
        <f t="shared" si="20"/>
        <v/>
      </c>
      <c r="AJ116" t="str">
        <f t="shared" si="21"/>
        <v/>
      </c>
      <c r="AK116" t="str">
        <f t="shared" si="22"/>
        <v/>
      </c>
      <c r="AL116" t="str">
        <f t="shared" si="23"/>
        <v/>
      </c>
      <c r="AM116" t="str">
        <f t="shared" si="24"/>
        <v/>
      </c>
      <c r="AN116" t="str">
        <f t="shared" si="25"/>
        <v/>
      </c>
      <c r="AS116" t="str">
        <f t="shared" si="29"/>
        <v/>
      </c>
      <c r="AT116" t="str">
        <f t="shared" si="28"/>
        <v/>
      </c>
    </row>
    <row r="117" spans="1:46">
      <c r="A117" s="61">
        <v>95</v>
      </c>
      <c r="B117" s="64"/>
      <c r="C117" s="69"/>
      <c r="D117" s="64"/>
      <c r="E117" s="1"/>
      <c r="F117" s="1"/>
      <c r="G117" s="65"/>
      <c r="H117" s="3"/>
      <c r="I117" s="1"/>
      <c r="J117" s="1"/>
      <c r="K117" s="1"/>
      <c r="L117" s="64"/>
      <c r="M117" s="64"/>
      <c r="N117" s="64"/>
      <c r="O117" s="64"/>
      <c r="P117" s="64"/>
      <c r="Q117" s="64"/>
      <c r="R117" s="65"/>
      <c r="S117" s="83"/>
      <c r="AC117" t="str">
        <f t="shared" si="27"/>
        <v/>
      </c>
      <c r="AE117" t="str">
        <f t="shared" si="19"/>
        <v/>
      </c>
      <c r="AI117" t="str">
        <f t="shared" si="20"/>
        <v/>
      </c>
      <c r="AJ117" t="str">
        <f t="shared" si="21"/>
        <v/>
      </c>
      <c r="AK117" t="str">
        <f t="shared" si="22"/>
        <v/>
      </c>
      <c r="AL117" t="str">
        <f t="shared" si="23"/>
        <v/>
      </c>
      <c r="AM117" t="str">
        <f t="shared" si="24"/>
        <v/>
      </c>
      <c r="AN117" t="str">
        <f t="shared" si="25"/>
        <v/>
      </c>
      <c r="AS117" t="str">
        <f t="shared" si="29"/>
        <v/>
      </c>
      <c r="AT117" t="str">
        <f t="shared" si="28"/>
        <v/>
      </c>
    </row>
    <row r="118" spans="1:46">
      <c r="A118" s="61">
        <v>96</v>
      </c>
      <c r="B118" s="64"/>
      <c r="C118" s="69"/>
      <c r="D118" s="64"/>
      <c r="E118" s="1"/>
      <c r="F118" s="1"/>
      <c r="G118" s="65"/>
      <c r="H118" s="3"/>
      <c r="I118" s="1"/>
      <c r="J118" s="1"/>
      <c r="K118" s="1"/>
      <c r="L118" s="64"/>
      <c r="M118" s="64"/>
      <c r="N118" s="64"/>
      <c r="O118" s="64"/>
      <c r="P118" s="64"/>
      <c r="Q118" s="64"/>
      <c r="R118" s="65"/>
      <c r="S118" s="83"/>
      <c r="AC118" t="str">
        <f t="shared" si="27"/>
        <v/>
      </c>
      <c r="AE118" t="str">
        <f t="shared" si="19"/>
        <v/>
      </c>
      <c r="AI118" t="str">
        <f t="shared" si="20"/>
        <v/>
      </c>
      <c r="AJ118" t="str">
        <f t="shared" si="21"/>
        <v/>
      </c>
      <c r="AK118" t="str">
        <f t="shared" si="22"/>
        <v/>
      </c>
      <c r="AL118" t="str">
        <f t="shared" si="23"/>
        <v/>
      </c>
      <c r="AM118" t="str">
        <f t="shared" si="24"/>
        <v/>
      </c>
      <c r="AN118" t="str">
        <f t="shared" si="25"/>
        <v/>
      </c>
      <c r="AS118" t="str">
        <f t="shared" si="29"/>
        <v/>
      </c>
      <c r="AT118" t="str">
        <f t="shared" si="28"/>
        <v/>
      </c>
    </row>
    <row r="119" spans="1:46">
      <c r="A119" s="61">
        <v>97</v>
      </c>
      <c r="B119" s="64"/>
      <c r="C119" s="69"/>
      <c r="D119" s="64"/>
      <c r="E119" s="1"/>
      <c r="F119" s="1"/>
      <c r="G119" s="65"/>
      <c r="H119" s="3"/>
      <c r="I119" s="1"/>
      <c r="J119" s="1"/>
      <c r="K119" s="1"/>
      <c r="L119" s="64"/>
      <c r="M119" s="64"/>
      <c r="N119" s="64"/>
      <c r="O119" s="64"/>
      <c r="P119" s="64"/>
      <c r="Q119" s="64"/>
      <c r="R119" s="65"/>
      <c r="S119" s="83"/>
      <c r="AC119" t="str">
        <f t="shared" si="27"/>
        <v/>
      </c>
      <c r="AE119" t="str">
        <f t="shared" si="19"/>
        <v/>
      </c>
      <c r="AI119" t="str">
        <f t="shared" si="20"/>
        <v/>
      </c>
      <c r="AJ119" t="str">
        <f t="shared" si="21"/>
        <v/>
      </c>
      <c r="AK119" t="str">
        <f t="shared" si="22"/>
        <v/>
      </c>
      <c r="AL119" t="str">
        <f t="shared" si="23"/>
        <v/>
      </c>
      <c r="AM119" t="str">
        <f t="shared" si="24"/>
        <v/>
      </c>
      <c r="AN119" t="str">
        <f t="shared" si="25"/>
        <v/>
      </c>
      <c r="AS119" t="str">
        <f t="shared" si="29"/>
        <v/>
      </c>
      <c r="AT119" t="str">
        <f t="shared" si="28"/>
        <v/>
      </c>
    </row>
    <row r="120" spans="1:46">
      <c r="A120" s="61">
        <v>98</v>
      </c>
      <c r="B120" s="64"/>
      <c r="C120" s="69"/>
      <c r="D120" s="64"/>
      <c r="E120" s="1"/>
      <c r="F120" s="1"/>
      <c r="G120" s="65"/>
      <c r="H120" s="3"/>
      <c r="I120" s="1"/>
      <c r="J120" s="1"/>
      <c r="K120" s="1"/>
      <c r="L120" s="64"/>
      <c r="M120" s="64"/>
      <c r="N120" s="64"/>
      <c r="O120" s="64"/>
      <c r="P120" s="64"/>
      <c r="Q120" s="64"/>
      <c r="R120" s="65"/>
      <c r="S120" s="83"/>
      <c r="AC120" t="str">
        <f t="shared" si="27"/>
        <v/>
      </c>
      <c r="AE120" t="str">
        <f t="shared" si="19"/>
        <v/>
      </c>
      <c r="AI120" t="str">
        <f t="shared" si="20"/>
        <v/>
      </c>
      <c r="AJ120" t="str">
        <f t="shared" si="21"/>
        <v/>
      </c>
      <c r="AK120" t="str">
        <f t="shared" si="22"/>
        <v/>
      </c>
      <c r="AL120" t="str">
        <f t="shared" si="23"/>
        <v/>
      </c>
      <c r="AM120" t="str">
        <f t="shared" si="24"/>
        <v/>
      </c>
      <c r="AN120" t="str">
        <f t="shared" si="25"/>
        <v/>
      </c>
      <c r="AS120" t="str">
        <f t="shared" si="29"/>
        <v/>
      </c>
      <c r="AT120" t="str">
        <f t="shared" si="28"/>
        <v/>
      </c>
    </row>
    <row r="121" spans="1:46">
      <c r="A121" s="61">
        <v>99</v>
      </c>
      <c r="B121" s="64"/>
      <c r="C121" s="69"/>
      <c r="D121" s="64"/>
      <c r="E121" s="1"/>
      <c r="F121" s="1"/>
      <c r="G121" s="65"/>
      <c r="H121" s="3"/>
      <c r="I121" s="1"/>
      <c r="J121" s="1"/>
      <c r="K121" s="1"/>
      <c r="L121" s="64"/>
      <c r="M121" s="64"/>
      <c r="N121" s="64"/>
      <c r="O121" s="64"/>
      <c r="P121" s="64"/>
      <c r="Q121" s="64"/>
      <c r="R121" s="65"/>
      <c r="S121" s="83"/>
      <c r="AC121" t="str">
        <f t="shared" si="27"/>
        <v/>
      </c>
      <c r="AE121" t="str">
        <f t="shared" si="19"/>
        <v/>
      </c>
      <c r="AI121" t="str">
        <f t="shared" si="20"/>
        <v/>
      </c>
      <c r="AJ121" t="str">
        <f t="shared" si="21"/>
        <v/>
      </c>
      <c r="AK121" t="str">
        <f t="shared" si="22"/>
        <v/>
      </c>
      <c r="AL121" t="str">
        <f t="shared" si="23"/>
        <v/>
      </c>
      <c r="AM121" t="str">
        <f t="shared" si="24"/>
        <v/>
      </c>
      <c r="AN121" t="str">
        <f t="shared" si="25"/>
        <v/>
      </c>
      <c r="AS121" t="str">
        <f t="shared" si="29"/>
        <v/>
      </c>
      <c r="AT121" t="str">
        <f t="shared" si="28"/>
        <v/>
      </c>
    </row>
    <row r="122" spans="1:46" ht="13.8" thickBot="1">
      <c r="A122" s="62">
        <v>100</v>
      </c>
      <c r="B122" s="66"/>
      <c r="C122" s="70"/>
      <c r="D122" s="66"/>
      <c r="E122" s="1"/>
      <c r="F122" s="1"/>
      <c r="G122" s="67"/>
      <c r="H122" s="3"/>
      <c r="I122" s="1"/>
      <c r="J122" s="73"/>
      <c r="K122" s="73"/>
      <c r="L122" s="66"/>
      <c r="M122" s="66"/>
      <c r="N122" s="66"/>
      <c r="O122" s="66"/>
      <c r="P122" s="66"/>
      <c r="Q122" s="66"/>
      <c r="R122" s="74"/>
      <c r="S122" s="83"/>
      <c r="AC122" t="str">
        <f t="shared" si="27"/>
        <v/>
      </c>
      <c r="AE122" t="str">
        <f t="shared" si="19"/>
        <v/>
      </c>
      <c r="AI122" t="str">
        <f t="shared" si="20"/>
        <v/>
      </c>
      <c r="AJ122" t="str">
        <f t="shared" si="21"/>
        <v/>
      </c>
      <c r="AK122" t="str">
        <f t="shared" si="22"/>
        <v/>
      </c>
      <c r="AL122" t="str">
        <f t="shared" si="23"/>
        <v/>
      </c>
      <c r="AM122" t="str">
        <f t="shared" si="24"/>
        <v/>
      </c>
      <c r="AN122" t="str">
        <f t="shared" si="25"/>
        <v/>
      </c>
      <c r="AS122" t="str">
        <f t="shared" si="29"/>
        <v/>
      </c>
      <c r="AT122" t="str">
        <f t="shared" si="28"/>
        <v/>
      </c>
    </row>
  </sheetData>
  <protectedRanges>
    <protectedRange sqref="B23:S122" name="範囲1"/>
  </protectedRanges>
  <mergeCells count="28">
    <mergeCell ref="N1:S1"/>
    <mergeCell ref="T1:U1"/>
    <mergeCell ref="D3:E3"/>
    <mergeCell ref="S8:U8"/>
    <mergeCell ref="L8:Q8"/>
    <mergeCell ref="H8:I8"/>
    <mergeCell ref="L3:Q3"/>
    <mergeCell ref="L4:Q4"/>
    <mergeCell ref="L5:Q5"/>
    <mergeCell ref="L6:Q6"/>
    <mergeCell ref="L2:Q2"/>
    <mergeCell ref="T2:U2"/>
    <mergeCell ref="T3:U3"/>
    <mergeCell ref="T4:U4"/>
    <mergeCell ref="T5:U5"/>
    <mergeCell ref="X27:X28"/>
    <mergeCell ref="Y27:Y28"/>
    <mergeCell ref="D8:G8"/>
    <mergeCell ref="H19:S19"/>
    <mergeCell ref="F19:G19"/>
    <mergeCell ref="Y3:Z3"/>
    <mergeCell ref="B3:C3"/>
    <mergeCell ref="B8:C8"/>
    <mergeCell ref="L7:U7"/>
    <mergeCell ref="X25:X26"/>
    <mergeCell ref="Y25:Y26"/>
    <mergeCell ref="F3:G3"/>
    <mergeCell ref="T6:U6"/>
  </mergeCells>
  <phoneticPr fontId="2"/>
  <conditionalFormatting sqref="E23:E122">
    <cfRule type="expression" dxfId="6" priority="24" stopIfTrue="1">
      <formula>AC23=2</formula>
    </cfRule>
  </conditionalFormatting>
  <conditionalFormatting sqref="S23:S122">
    <cfRule type="expression" dxfId="5" priority="26" stopIfTrue="1">
      <formula>AE23=2</formula>
    </cfRule>
  </conditionalFormatting>
  <conditionalFormatting sqref="N23:N122">
    <cfRule type="cellIs" dxfId="4" priority="4" stopIfTrue="1" operator="notBetween">
      <formula>AK23</formula>
      <formula>AL23</formula>
    </cfRule>
  </conditionalFormatting>
  <conditionalFormatting sqref="M23:M122">
    <cfRule type="cellIs" dxfId="3" priority="5" stopIfTrue="1" operator="notBetween">
      <formula>AI23</formula>
      <formula>AJ23</formula>
    </cfRule>
  </conditionalFormatting>
  <conditionalFormatting sqref="Q23:Q122">
    <cfRule type="cellIs" dxfId="2" priority="3" stopIfTrue="1" operator="notBetween">
      <formula>AM23</formula>
      <formula>"AT25"</formula>
    </cfRule>
  </conditionalFormatting>
  <conditionalFormatting sqref="L23:L122">
    <cfRule type="expression" dxfId="1" priority="2" stopIfTrue="1">
      <formula>AT23="×"</formula>
    </cfRule>
  </conditionalFormatting>
  <conditionalFormatting sqref="I23:I122 N23:N122">
    <cfRule type="expression" dxfId="0" priority="1" stopIfTrue="1">
      <formula>$F$19="夏季"</formula>
    </cfRule>
  </conditionalFormatting>
  <dataValidations count="7">
    <dataValidation type="list" allowBlank="1" showInputMessage="1" showErrorMessage="1" sqref="F19:G19">
      <formula1>$AF$23:$AF$25</formula1>
    </dataValidation>
    <dataValidation type="list" allowBlank="1" showInputMessage="1" showErrorMessage="1" sqref="L23:L122">
      <formula1>$V$31:$V$51</formula1>
    </dataValidation>
    <dataValidation type="list" allowBlank="1" showInputMessage="1" showErrorMessage="1" sqref="S3:S6">
      <formula1>$AG$27:$AG$41</formula1>
    </dataValidation>
    <dataValidation type="list" allowBlank="1" showInputMessage="1" showErrorMessage="1" sqref="R3:R6">
      <formula1>"○,×"</formula1>
    </dataValidation>
    <dataValidation type="list" allowBlank="1" showInputMessage="1" showErrorMessage="1" sqref="I23:I122">
      <formula1>INDIRECT($AG$19)</formula1>
    </dataValidation>
    <dataValidation type="list" allowBlank="1" showInputMessage="1" showErrorMessage="1" sqref="H23:H122">
      <formula1>INDIRECT($AF$19)</formula1>
    </dataValidation>
    <dataValidation type="list" allowBlank="1" showInputMessage="1" showErrorMessage="1" sqref="J23:K122">
      <formula1>$AF$26:$AF$44</formula1>
    </dataValidation>
  </dataValidations>
  <printOptions horizontalCentered="1" verticalCentered="1"/>
  <pageMargins left="0.39370078740157483" right="0.27559055118110237" top="0.98425196850393704" bottom="0.47244094488188981" header="0.51181102362204722" footer="0.51181102362204722"/>
  <pageSetup paperSize="12" scale="84" orientation="portrait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15" sqref="D15"/>
    </sheetView>
  </sheetViews>
  <sheetFormatPr defaultRowHeight="13.2"/>
  <sheetData/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5</vt:i4>
      </vt:variant>
    </vt:vector>
  </HeadingPairs>
  <TitlesOfParts>
    <vt:vector size="7" baseType="lpstr">
      <vt:lpstr>ナンバーカードと学校名を入力してください</vt:lpstr>
      <vt:lpstr>Sheet1</vt:lpstr>
      <vt:lpstr>ナンバーカードと学校名を入力してください!Print_Area</vt:lpstr>
      <vt:lpstr>夏季１</vt:lpstr>
      <vt:lpstr>夏季２</vt:lpstr>
      <vt:lpstr>秋季</vt:lpstr>
      <vt:lpstr>春季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asadayo</dc:creator>
  <cp:lastModifiedBy>北河内地区中体連陸上競技部</cp:lastModifiedBy>
  <cp:lastPrinted>2019-05-22T03:10:13Z</cp:lastPrinted>
  <dcterms:created xsi:type="dcterms:W3CDTF">2007-04-02T03:49:21Z</dcterms:created>
  <dcterms:modified xsi:type="dcterms:W3CDTF">2023-04-10T19:29:18Z</dcterms:modified>
</cp:coreProperties>
</file>